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25"/>
  </bookViews>
  <sheets>
    <sheet name="项目库明细表" sheetId="6" r:id="rId1"/>
  </sheets>
  <externalReferences>
    <externalReference r:id="rId2"/>
  </externalReferences>
  <definedNames>
    <definedName name="_xlnm._FilterDatabase" localSheetId="0" hidden="1">项目库明细表!$A$6:$AQ$344</definedName>
    <definedName name="_xlnm.Print_Titles" localSheetId="0">项目库明细表!$4:$6</definedName>
  </definedNames>
  <calcPr calcId="144525"/>
</workbook>
</file>

<file path=xl/sharedStrings.xml><?xml version="1.0" encoding="utf-8"?>
<sst xmlns="http://schemas.openxmlformats.org/spreadsheetml/2006/main" count="3886" uniqueCount="860">
  <si>
    <t>附件3</t>
  </si>
  <si>
    <t xml:space="preserve">白河县2023年度巩固拓展脱贫攻坚成果和乡村振兴项目库明细表 </t>
  </si>
  <si>
    <t>单位：万元</t>
  </si>
  <si>
    <t>项目类型</t>
  </si>
  <si>
    <t>项目名称
（自定义名称）</t>
  </si>
  <si>
    <t>项目摘要
（建设内容及规模）</t>
  </si>
  <si>
    <t>项目申报单位</t>
  </si>
  <si>
    <t>项目实施地点</t>
  </si>
  <si>
    <t>规划
年度</t>
  </si>
  <si>
    <t>主管
单位</t>
  </si>
  <si>
    <t>项目
负责
人</t>
  </si>
  <si>
    <t>联系电话</t>
  </si>
  <si>
    <t>项目预算总投资（万元）</t>
  </si>
  <si>
    <t>项目
归属</t>
  </si>
  <si>
    <t>是否纳入年度项目实施计划</t>
  </si>
  <si>
    <t>是否“脱贫村提升工程”</t>
  </si>
  <si>
    <t>是否资产收益帮扶</t>
  </si>
  <si>
    <t>是否增加村集体收入</t>
  </si>
  <si>
    <t>是否易地搬迁后扶项目</t>
  </si>
  <si>
    <t>直接受益
脱贫人口</t>
  </si>
  <si>
    <t>受益总人口</t>
  </si>
  <si>
    <t>联农带农机制</t>
  </si>
  <si>
    <t>绩效目标</t>
  </si>
  <si>
    <t>备注</t>
  </si>
  <si>
    <t>请勿删除</t>
  </si>
  <si>
    <t>镇/办</t>
  </si>
  <si>
    <t>村/社区</t>
  </si>
  <si>
    <t>合计</t>
  </si>
  <si>
    <t>其中：乡村振兴衔接资金</t>
  </si>
  <si>
    <t>其中：除乡村振兴衔接资金外的资金</t>
  </si>
  <si>
    <t>新建</t>
  </si>
  <si>
    <t>2018年</t>
  </si>
  <si>
    <t>解决“两不愁三保障”项目</t>
  </si>
  <si>
    <t>是</t>
  </si>
  <si>
    <t>小计</t>
  </si>
  <si>
    <t>中央</t>
  </si>
  <si>
    <t>省级</t>
  </si>
  <si>
    <t>市级</t>
  </si>
  <si>
    <t>县级</t>
  </si>
  <si>
    <t>1.其他财政资金</t>
  </si>
  <si>
    <t>2.地方债务资金</t>
  </si>
  <si>
    <t>3.易地帮扶搬迁资金</t>
  </si>
  <si>
    <t>4.定点帮扶资金</t>
  </si>
  <si>
    <t>5.东西部协作资金</t>
  </si>
  <si>
    <t>6.社会捐赠资金</t>
  </si>
  <si>
    <t>7.银行贷款资金</t>
  </si>
  <si>
    <t>8.群众自筹</t>
  </si>
  <si>
    <t>户数
(户)</t>
  </si>
  <si>
    <t>人数
（人）</t>
  </si>
  <si>
    <t>续建</t>
  </si>
  <si>
    <t>2019年</t>
  </si>
  <si>
    <t>巩固提升项目</t>
  </si>
  <si>
    <t>否</t>
  </si>
  <si>
    <t>总 计</t>
  </si>
  <si>
    <t>2020年</t>
  </si>
  <si>
    <t>一、产业帮扶</t>
  </si>
  <si>
    <t>2021年</t>
  </si>
  <si>
    <t>（一）种植养殖加工服务</t>
  </si>
  <si>
    <t>白河县城关镇2023年度防返贫监测对象发展产业奖补项目</t>
  </si>
  <si>
    <t>城关镇</t>
  </si>
  <si>
    <t>12个村（社区）</t>
  </si>
  <si>
    <t>农业农村局</t>
  </si>
  <si>
    <t>陈和柱</t>
  </si>
  <si>
    <t xml:space="preserve">是         </t>
  </si>
  <si>
    <t xml:space="preserve">否         </t>
  </si>
  <si>
    <t xml:space="preserve">否        </t>
  </si>
  <si>
    <t>利用产业奖补，激发三类户发展产业的动力，带动农户自身发展产业增收。</t>
  </si>
  <si>
    <t>白河县中厂镇2023年度防返贫监测对象发展产业奖补项目</t>
  </si>
  <si>
    <t>中厂镇</t>
  </si>
  <si>
    <t>各村</t>
  </si>
  <si>
    <t>汤波</t>
  </si>
  <si>
    <t>鼓励有劳动能力的监测对象家庭发展产业，通过奖补资金激发监测对象内生动力，发展产业，实现增收。</t>
  </si>
  <si>
    <t>白河县构朳镇2023年度防返贫监测对象发展产业奖补项目</t>
  </si>
  <si>
    <t>构朳镇</t>
  </si>
  <si>
    <t>张文超</t>
  </si>
  <si>
    <t>农户自身发展产业增收</t>
  </si>
  <si>
    <t>白河县卡子镇2023年度防返贫监测对象发展产业奖补项目</t>
  </si>
  <si>
    <t>卡子镇</t>
  </si>
  <si>
    <t>王传伟</t>
  </si>
  <si>
    <t>农户自身发展产业增收　</t>
  </si>
  <si>
    <t>白河县茅坪镇2023年度防返贫监测对象发展产业奖补项目</t>
  </si>
  <si>
    <t>茅坪镇</t>
  </si>
  <si>
    <t>郭飞</t>
  </si>
  <si>
    <t>鼓励农户积极主动发展产业，促使农户自身发展产业增收</t>
  </si>
  <si>
    <t>白河县宋家镇2023年度“三类户”到户产业奖补项目</t>
  </si>
  <si>
    <t>宋家镇</t>
  </si>
  <si>
    <t>何玺</t>
  </si>
  <si>
    <t>通过产业支持，促进三类户户参与种养殖加工，增加收入，户均增收1500元。</t>
  </si>
  <si>
    <t>白河县双丰镇2023年度防止返贫监测对象发展产业奖补项目</t>
  </si>
  <si>
    <t>双丰镇</t>
  </si>
  <si>
    <t>凃石磊</t>
  </si>
  <si>
    <t>促进农户自身发展粮食种植、茶叶种植、鸡、猪、羊养殖等产业增收。</t>
  </si>
  <si>
    <t>白河县西营镇2023年防返贫监测对象发展产业奖补项目</t>
  </si>
  <si>
    <t>西营镇</t>
  </si>
  <si>
    <t>商曼</t>
  </si>
  <si>
    <t>白河县仓上镇2023年度返贫监测对象发展产业奖补项目</t>
  </si>
  <si>
    <t>仓上镇</t>
  </si>
  <si>
    <t>胡世杰</t>
  </si>
  <si>
    <t>白河县冷水镇2023年度“三类户”产业奖补项目</t>
  </si>
  <si>
    <t>冷水镇</t>
  </si>
  <si>
    <t>邱忠山</t>
  </si>
  <si>
    <t>农户自身产业发展增收</t>
  </si>
  <si>
    <t>白河县麻虎镇2023年防返贫监测对象发展产业奖补项目</t>
  </si>
  <si>
    <t>麻虎镇</t>
  </si>
  <si>
    <t>胡芬</t>
  </si>
  <si>
    <t>有效刺激“三类户”发展产业意愿，促进“三类户”发展产业增收增收</t>
  </si>
  <si>
    <t>白河县2023年城关镇粮油产业项目</t>
  </si>
  <si>
    <t>江长军</t>
  </si>
  <si>
    <t>土地流转、务工</t>
  </si>
  <si>
    <t>白河县2023年中厂镇粮油产业项目</t>
  </si>
  <si>
    <t>白河县2023年构朳镇粮油产业项目</t>
  </si>
  <si>
    <t>白河县2023年卡子镇粮油产业项目</t>
  </si>
  <si>
    <t>白河县2023年茅坪镇粮油产业项目</t>
  </si>
  <si>
    <t>白河县2023年宋家镇粮油产业项目</t>
  </si>
  <si>
    <t>白河县2023年双丰镇粮油产业项目</t>
  </si>
  <si>
    <t>白河县2023年西营镇粮油产业项目</t>
  </si>
  <si>
    <t>白河县2023年仓上镇粮油产业项目</t>
  </si>
  <si>
    <t>白河县2023年冷水镇粮油产业项目</t>
  </si>
  <si>
    <t>白河县2023年麻虎镇粮油产业项目</t>
  </si>
  <si>
    <t>白河县2023年茶叶产业建设项目</t>
  </si>
  <si>
    <t>白河县</t>
  </si>
  <si>
    <t>土地流转、务工、农产品回收</t>
  </si>
  <si>
    <t>白河县2023年城关镇黄姜产业建设项目</t>
  </si>
  <si>
    <t>白河县2023年中厂镇黄姜产业建设项目</t>
  </si>
  <si>
    <t>白河县2023年茅坪镇黄姜产业建设项目</t>
  </si>
  <si>
    <t>白河县2023年宋家镇黄姜产业建设项目</t>
  </si>
  <si>
    <t>白河县2023年双丰镇黄姜产业建设项目</t>
  </si>
  <si>
    <t>白河县2023年仓上镇黄姜产业建设项目</t>
  </si>
  <si>
    <t>白河县2023年冷水镇黄姜产业建设项目</t>
  </si>
  <si>
    <t>白河县2023年麻虎镇黄姜产业建设项目</t>
  </si>
  <si>
    <t>陕西永宏生物科技有限公司2023年黄姜产业建设项目</t>
  </si>
  <si>
    <t>务工</t>
  </si>
  <si>
    <t>白河县2023年魔芋产业建设项目</t>
  </si>
  <si>
    <t>白河县2023年生态养殖（水产）产业建设项目</t>
  </si>
  <si>
    <t>白河县2023年农业产业肥料奖补项目</t>
  </si>
  <si>
    <t>白河县城关镇牛角村2023年村集体经济建设项目</t>
  </si>
  <si>
    <t>牛角村</t>
  </si>
  <si>
    <t>务工、分红</t>
  </si>
  <si>
    <t>白河县仓上镇东庄村2023年村集体经济建设项目</t>
  </si>
  <si>
    <t>东庄村</t>
  </si>
  <si>
    <t>白河县冷水镇川共村2023年村集体经济建设项目</t>
  </si>
  <si>
    <t>川共村</t>
  </si>
  <si>
    <t>白河县麻虎镇里龙村2023年村集体经济建设项目</t>
  </si>
  <si>
    <t>里龙村</t>
  </si>
  <si>
    <t>白河县中厂镇同心社区2023年村集体经济建设项目</t>
  </si>
  <si>
    <t>同心社区</t>
  </si>
  <si>
    <t>县农业农村局</t>
  </si>
  <si>
    <t>通过土地流转、劳
务用工等方式带动周边农户和低收入群众增收。</t>
  </si>
  <si>
    <t>白河县中厂镇马安社区2023年村集体经济建设项目</t>
  </si>
  <si>
    <t>马安社区</t>
  </si>
  <si>
    <t>白河县中厂镇新营社区2023年村集体经济建设项目</t>
  </si>
  <si>
    <t>新营社区</t>
  </si>
  <si>
    <t>白河县中厂镇新厂社区2023年村集体经济建设项目</t>
  </si>
  <si>
    <t>新厂社区</t>
  </si>
  <si>
    <t>白河县中厂镇宽坪社区2023年村集体经济建设项目</t>
  </si>
  <si>
    <t>宽坪社区</t>
  </si>
  <si>
    <t>白河县中厂镇迎新社区2023年村集体经济建设项目</t>
  </si>
  <si>
    <t>迎新社区</t>
  </si>
  <si>
    <t>白河县中厂镇大坪社区2023年村集体经济建设项目</t>
  </si>
  <si>
    <t>大坪社区</t>
  </si>
  <si>
    <t>白河县中厂镇石梯社区2023年村集体经济建设项目</t>
  </si>
  <si>
    <t>石梯社区</t>
  </si>
  <si>
    <t>白河县中厂镇顺利社区2023年村集体经济建设项目</t>
  </si>
  <si>
    <t>顺利社区</t>
  </si>
  <si>
    <t>白河县构朳镇凉水村2023年村集体经济建设项目</t>
  </si>
  <si>
    <t>凉水村</t>
  </si>
  <si>
    <t>实现村集体经济收益增加，带动群众增收</t>
  </si>
  <si>
    <t>白河县茅坪镇金刚村2023年村集体经济建设项目</t>
  </si>
  <si>
    <t>金刚村</t>
  </si>
  <si>
    <t>发展产业通过土地流转、务工、农产品回收及资产分红等措施，带动群众增收</t>
  </si>
  <si>
    <t>白河县茅坪镇大山村2023年村集体经济建设项目</t>
  </si>
  <si>
    <t>大山村</t>
  </si>
  <si>
    <t>白河县茅坪镇桃园社区2023年村集体经济建设项目</t>
  </si>
  <si>
    <t>桃园社区</t>
  </si>
  <si>
    <t>白河县茅坪镇联合村2023年村集体经济建设项目</t>
  </si>
  <si>
    <t>联合村</t>
  </si>
  <si>
    <t>白河县茅坪镇平安村2023年村集体经济建设项目</t>
  </si>
  <si>
    <t>平安村</t>
  </si>
  <si>
    <t>白河县茅坪镇花蛇村2023年村集体经济建设项目</t>
  </si>
  <si>
    <t>花蛇</t>
  </si>
  <si>
    <t>白河县茅坪镇响应村2023年村集体经济建设项目</t>
  </si>
  <si>
    <t>响应村</t>
  </si>
  <si>
    <t>白河县茅坪镇油房村2023年村集体经济建设项目</t>
  </si>
  <si>
    <t>油房村</t>
  </si>
  <si>
    <t>白河县茅坪镇四新村2023年村集体经济建设项目</t>
  </si>
  <si>
    <t>四新村</t>
  </si>
  <si>
    <t>白河县茅坪镇红征村2023年村集体经济建设项目</t>
  </si>
  <si>
    <t>红征村</t>
  </si>
  <si>
    <t>白河县茅坪镇义和村2023年村集体经济建设项目</t>
  </si>
  <si>
    <t>义和村</t>
  </si>
  <si>
    <t>白河县茅坪镇枣树社区2023年村集体经济建设项目</t>
  </si>
  <si>
    <t>枣树社区</t>
  </si>
  <si>
    <t>白河县茅坪镇朝阳村2023年村集体经济建设项目</t>
  </si>
  <si>
    <t>资金50万元，注入到村股份经济合作社，所投资金形成资产后产权归村集体经济组织所有，投入城投公司发展黄姜产业园（建设黄姜产业基地100亩，开展黄姜基地管护100亩）年收益不低于5%。</t>
  </si>
  <si>
    <t>朝阳村</t>
  </si>
  <si>
    <t>在项目建设的基础上，按照财政补助资金1万元带动一户，户均增收500元以上。</t>
  </si>
  <si>
    <t>白河县2023年新型经营主体培育项目</t>
  </si>
  <si>
    <t>培育县级现代农业园区20个，镇级现代农业园区30个，三产融合示范点5个，家庭农场25个。带动农户300户增收，户年均增收1000元以上。</t>
  </si>
  <si>
    <t>务工、土地流转</t>
  </si>
  <si>
    <t>带动农户300户增收，户年均增收1000元以上.</t>
  </si>
  <si>
    <t>白河县2023年粮油产业建设项目</t>
  </si>
  <si>
    <t>建设粮油示范基地10处，建设粮油基地2000亩。</t>
  </si>
  <si>
    <t>带动农户100户增收，户年均增收1000元以上.</t>
  </si>
  <si>
    <t>白河县2023年蔬菜产业建设项目</t>
  </si>
  <si>
    <t>建设蔬菜产业建设基地5处，种植蔬菜500亩。</t>
  </si>
  <si>
    <t>带动农户50户增收，户年均增收1000元以上.</t>
  </si>
  <si>
    <t>白河县2023年食用菌产业建设项目</t>
  </si>
  <si>
    <t>建设蔬菜食用菌产业建设基地5处，种植食用菌100万袋。</t>
  </si>
  <si>
    <t>白河县2023年蔬菜保供基地建设项目</t>
  </si>
  <si>
    <t>建设蔬菜保供基地5处。</t>
  </si>
  <si>
    <t>白河县2023年蚕桑产业建设项目</t>
  </si>
  <si>
    <t>桑园管护2000亩</t>
  </si>
  <si>
    <t>带动农户60户增收，户年均增收1000元以上.</t>
  </si>
  <si>
    <t>白河县2023年魔芋基地建设项目</t>
  </si>
  <si>
    <t>建设魔芋种植基地1500亩，建设魔芋初加工厂房1处。</t>
  </si>
  <si>
    <t>白河县2023年社会化服务项目</t>
  </si>
  <si>
    <t>建设粮油、茶叶、魔芋等特色产业社会化服务组织5处。服务面积1万亩。</t>
  </si>
  <si>
    <t>白河县2023年化肥减量项目</t>
  </si>
  <si>
    <t>开展化肥减量增效示范2万亩，打造化肥减量增效“三新”升级版集成应用的施肥新技术、肥料新产品、施用新机具；开展农户施肥调查、田间试验、效果监测、宣传培训、技术指导、现场观摩、标识牌制作、总结评价等方面给予补助。</t>
  </si>
  <si>
    <t>白河县2023年农作物生产病虫害防控项目</t>
  </si>
  <si>
    <t>开展重大病虫害防治防控（统防统治4万亩），并开展预测预警</t>
  </si>
  <si>
    <t>白河县2023年畜牧产业建设项目</t>
  </si>
  <si>
    <t>支持8家畜牧养殖场发展生态养殖业。</t>
  </si>
  <si>
    <t>带动农户150户增收，户年均增收1000元以上.</t>
  </si>
  <si>
    <t>白河县2023年水产业建设项目</t>
  </si>
  <si>
    <t>支持6家水产养殖场发展生态渔业。</t>
  </si>
  <si>
    <t>带动农户70户增收，户年均增收1000元以上.</t>
  </si>
  <si>
    <t>白河县2023年水果产业建设项目</t>
  </si>
  <si>
    <t>果园管护2000亩。</t>
  </si>
  <si>
    <t>白河县茶园数字化管理示范基地建设项目</t>
  </si>
  <si>
    <t>围绕三农，以“提高生产水平、保障食品安全、提升服务、优化管理、统筹全局、打响白河茶叶品牌”为主要方向，前期先进行基础设施建设，基础设施建设成熟后，运用全产业链大数据技术统筹整体提升白河县茶叶产业。</t>
  </si>
  <si>
    <t>白河县茶叶省级农业产业园建设项目（二期项目）</t>
  </si>
  <si>
    <t>建设标准化茶园1万亩，低产茶园改造2万亩，老茶园改造1.5万亩，建设茶叶种质资源200亩，改造加工厂2家，新建加工厂3家，助推茶产业加工转型升级。开展“安康富硒茶”品牌建设、电子商务建设及科技人才队伍建设。培育10家SC认证企业，完成“绿色、有机认证”茶园1万亩，培育产业产孵化基地1处。</t>
  </si>
  <si>
    <t>务工、土地流转、农产品回收</t>
  </si>
  <si>
    <t>带动农户1000户增收，户年均增收1000元以上.</t>
  </si>
  <si>
    <t>白河县2023年宋家镇产业强镇建设项目</t>
  </si>
  <si>
    <t>建设标准化茶园500万亩，改造低产茶园2000亩，建设茶叶加工厂房500平方米，建设茶叶加工生产2条，建设茶叶加工销售实体店1处，建设茶叶电商专卖店1处，建设一二三融合示范园2处，配套响应的设备设施。</t>
  </si>
  <si>
    <t>带动农户700户增收，户年均增收1000元以上.</t>
  </si>
  <si>
    <t>白河县2023年度木瓜产业建设补助项目</t>
  </si>
  <si>
    <t>林业局</t>
  </si>
  <si>
    <t>8镇</t>
  </si>
  <si>
    <t>14个村</t>
  </si>
  <si>
    <t>阮家顺</t>
  </si>
  <si>
    <t>通过土地或林地流转、农产品回收、劳务带动的方式带动周边群众增收</t>
  </si>
  <si>
    <t>白河县2023年度核桃产业巩固提升项目</t>
  </si>
  <si>
    <t>11镇</t>
  </si>
  <si>
    <t>30个村</t>
  </si>
  <si>
    <t>通过劳务、土地流转、农产品回收带动群众增收</t>
  </si>
  <si>
    <t>白河县2023年度林下经济补助项目</t>
  </si>
  <si>
    <t>9镇</t>
  </si>
  <si>
    <t>19村</t>
  </si>
  <si>
    <t>通过土（林）地流转、劳务用工等带动脱贫人口增收，人均增收资金不低于1500元。</t>
  </si>
  <si>
    <t>白河县2023年度林业园区产业肥料奖补项目</t>
  </si>
  <si>
    <t>16村</t>
  </si>
  <si>
    <t>施肥劳务、土地流转等，通过施肥劳务直接带动低收入群众180户180人，户均增收1000元以上。</t>
  </si>
  <si>
    <t>白河县2023年度特色经济林产业补助项目</t>
  </si>
  <si>
    <t>管护提升香椿、花椒、柿子、油桐等特色经济林，补助面积3300亩；林下种植中药材，补助面积450亩；新建拐枣、柿子，补助面积500亩；修建园区步道，补助里程8千米；建设加工厂房，补助面积1930平方米。</t>
  </si>
  <si>
    <t>17村</t>
  </si>
  <si>
    <t>通过项目实施，提高特色经济林产业建设水平，提升园区综合效益，带动项目区周边脱贫人口增收。通过土（林）地流转、劳务用工等户均增收资金不低于1500元。</t>
  </si>
  <si>
    <t>白河县2023年市级山林经济航母园区建设奖补项目</t>
  </si>
  <si>
    <t>创建市级山林经济航母园区奖补，建设内容为实施核桃园区提质增效管护300亩、发展林下牡丹、魔芋等林下经济800亩。</t>
  </si>
  <si>
    <t>兴隆村</t>
  </si>
  <si>
    <t>通过劳务、土地流转、农产品回收等方式，带动60户低收入群众，户均增收1000元以上。</t>
  </si>
  <si>
    <t>白河县2023年森林抚育补助项目</t>
  </si>
  <si>
    <t>计划实施森林抚育2.5万亩，进一步改善白河县林分状况，促进林相恢复，同时通过组织脱贫户参与施工，巩固脱贫攻坚成果、助力乡村振兴。</t>
  </si>
  <si>
    <t>24个村、1人国有林场</t>
  </si>
  <si>
    <t>通过组织脱贫户参与施工，户（人）均劳务增收2000元以上。</t>
  </si>
  <si>
    <t>完成森林抚育面积2.5万亩，带动务工500人，其中脱贫户375户375人，户（人）均增收2000元以上。</t>
  </si>
  <si>
    <t>白河县国有林场2023年度林下中药材种植补助项目</t>
  </si>
  <si>
    <t>建林下种植中药材1300亩，其中黄连500亩、五味子600亩、草乌200亩，林下种植芍药375亩。林间抚育2000亩，新建产业采摘步道2300米。</t>
  </si>
  <si>
    <t>新营</t>
  </si>
  <si>
    <t>务工、农产品、旅游产品回收带动农户增收。</t>
  </si>
  <si>
    <t>白河县2023年“三化一片林”森林乡村建设项目</t>
  </si>
  <si>
    <t>2个村栽植绿化苗木5000株，以5-6公分的桂花、紫薇、樱花、石楠、栾树为主。建成2个美丽乡村，村庄林木覆盖率达至35％以上，达到省颁“三化一片林”建设标准。</t>
  </si>
  <si>
    <t>2镇</t>
  </si>
  <si>
    <t>2村</t>
  </si>
  <si>
    <t>通过工程施工，劳务带动40人，其中脱贫人口10人，户均增收1000元以上。</t>
  </si>
  <si>
    <t>建成2个美丽乡村，村庄林木覆盖率达至35％以上，达到省颁“三化一片林”建设标准。通过工程施工，劳务带动40人，其中脱贫人口10人，户均增收1000元以上。</t>
  </si>
  <si>
    <t>白河县冷水镇红椿村2023年度牛羊肉加工厂房建设项目</t>
  </si>
  <si>
    <t>1、建屠宰厂房100平方米，内设致昏放血区、剥皮区、肉体分割区、内脏处理和副产品加工暂存区，自动悬挂吊装设备；2、污水处理设施；3、建冻库200立方。</t>
  </si>
  <si>
    <t>统战部</t>
  </si>
  <si>
    <t>红椿村</t>
  </si>
  <si>
    <t>陈虎</t>
  </si>
  <si>
    <t>带动脱贫户20户以上，户均增收1000元以上。</t>
  </si>
  <si>
    <t>白河县2023年山林经济（核桃）园区建设奖补项目</t>
  </si>
  <si>
    <t>三岔村</t>
  </si>
  <si>
    <t>白河县富秦茶业有限公司2023年现代农业园区建设奖补项目</t>
  </si>
  <si>
    <t>仓房村</t>
  </si>
  <si>
    <t>白河县淙溪茶业有限公司2023年现代农业园区建设奖补项目</t>
  </si>
  <si>
    <t>火焰村</t>
  </si>
  <si>
    <t>白河县圣雨峰茶业有限公司2023年现代农业园区建设奖补项目</t>
  </si>
  <si>
    <t>白河县2023年木瓜园示范点管护扶持项目</t>
  </si>
  <si>
    <t>白河县2023年“林芋蜂”林下经济示范基地建设项目</t>
  </si>
  <si>
    <t>宋家镇、西营镇</t>
  </si>
  <si>
    <t>光荣社区、蔓营村</t>
  </si>
  <si>
    <t>白河县2023年林业重点龙头企业建设项目</t>
  </si>
  <si>
    <t>中厂镇、麻虎镇</t>
  </si>
  <si>
    <t>顺利社区、金银村</t>
  </si>
  <si>
    <t>白河县2023年核桃标准化示范园和核桃良种繁育示范园建设项目</t>
  </si>
  <si>
    <t>西营镇、冷水镇</t>
  </si>
  <si>
    <t>蔓营村、兴隆村</t>
  </si>
  <si>
    <t>白河县2023年茶产业区域公用品牌建设项目</t>
  </si>
  <si>
    <t>白河县、安康市、西安市</t>
  </si>
  <si>
    <t>白河县卡子镇陈庄社区2023年村集体经济文旅产业建设项目</t>
  </si>
  <si>
    <t>文旅广电局</t>
  </si>
  <si>
    <t>陈庄社区</t>
  </si>
  <si>
    <t>白河县宋家镇双喜村2023年村集体经济文旅产业建设项目</t>
  </si>
  <si>
    <t>双喜村</t>
  </si>
  <si>
    <t>白河县西营镇蔓营村2023年村集体经济文旅产业建设项目</t>
  </si>
  <si>
    <t>蔓营村</t>
  </si>
  <si>
    <t>白河县仓上镇石关村2023年村集体经济建设项目</t>
  </si>
  <si>
    <t>石关村</t>
  </si>
  <si>
    <t>（二）休闲农业乡村旅游</t>
  </si>
  <si>
    <t>（三）光伏项目</t>
  </si>
  <si>
    <t>（四）生态帮扶项目</t>
  </si>
  <si>
    <t>（五）其他（产业园区配套）</t>
  </si>
  <si>
    <t>1</t>
  </si>
  <si>
    <t>白河县城关镇安福村2023年度产业配套设施建设（木瓜产业科普园）项目</t>
  </si>
  <si>
    <t>安福村</t>
  </si>
  <si>
    <t>乡村振兴局</t>
  </si>
  <si>
    <t>务工增收，提升园区生产能力。</t>
  </si>
  <si>
    <t>项目形成资产权属归村集体所有，按照城关镇资产管护办法要求由安福村负责后续管护。项目建成后辐射68户229人发展产业，其中脱贫户（含监测户）30户109人，项目建设期通过直接务工方式带动当地15户农户增收，预计户年均增收不低于2000元。</t>
  </si>
  <si>
    <t>2</t>
  </si>
  <si>
    <t>白河县中厂镇兴顺源农业园区2023年度道路提升项目</t>
  </si>
  <si>
    <t>解决园区产业道路通畅、生产资料运输、群众通行问题。可直接带动10户农户参与工程建设，直接受益脱贫户（含监测对象）12户48人，户均增收1000元。</t>
  </si>
  <si>
    <t>3</t>
  </si>
  <si>
    <t>白河县中厂镇马安社区2023年度核桃园和庙沟蚕桑产业园区配套设施项目</t>
  </si>
  <si>
    <t>带动蚕桑产业园区发展，流转土地，带动3户农户直接参与工程建设，实现就业增收。直接受益脱贫户（含监测对象）10户30人，户均增收1500元。</t>
  </si>
  <si>
    <t>4</t>
  </si>
  <si>
    <t>白河县茅坪镇茅坪社区2023年产业园区配套设施建设项目</t>
  </si>
  <si>
    <t>茅坪社区</t>
  </si>
  <si>
    <t>通过项目实施改善园区生产调解，促进园区发展，强化带农机制，促进农户增收。</t>
  </si>
  <si>
    <t>5</t>
  </si>
  <si>
    <t>白河县茅坪镇义和村2023年度茶叶产业园区配套设施项目</t>
  </si>
  <si>
    <t>通过务工带动农户增收</t>
  </si>
  <si>
    <t>项目形成资产权属归村集体所有，按照茅坪镇资产管护办法要求由义和村负责后续管护。项目建成后辐射32户93人发展产业，其中脱贫户（含监测户）12户31人，项目建设期通过直接务工方式带动当地21户农户增收，预计户年均增收3500元以上。</t>
  </si>
  <si>
    <t>6</t>
  </si>
  <si>
    <t>白河县茅坪镇田湾村2023年茶叶产业园区配套设施项目</t>
  </si>
  <si>
    <t>田湾村</t>
  </si>
  <si>
    <t>7</t>
  </si>
  <si>
    <t>白河县茅坪镇茅坪社区2023年度绿康华园食用菌园区产品采摘通道建设项目</t>
  </si>
  <si>
    <t>8</t>
  </si>
  <si>
    <t>白河县茅坪镇田湾村2023年度产业配套设施建设项目</t>
  </si>
  <si>
    <t>茶叶产业园区采摘步道建设488米，采摘步道安全防护栏237米，干砌石挡墙700米，人行桥一座长15米、宽2米，粪污排放处理设施整治改造1处（产权归村集体所有）。</t>
  </si>
  <si>
    <t>改善农户生产条件，通过务工带动增收</t>
  </si>
  <si>
    <t>项目形成资产权属归村集体所有，按照茅坪镇资产管护办法要求由田湾村负责后续管护。项目建成后辐射57户166人发展产业，其中脱贫户（含监测户）19户36人，项目建设期通过直接务工方式带动当地19户农户增收，预计户年均增收不低于1000元。</t>
  </si>
  <si>
    <t>9</t>
  </si>
  <si>
    <t>白河县茅坪镇彭家社区2023年度彭南路建设项目</t>
  </si>
  <si>
    <t>新修彭家一组至田湾村四组道路1.9公里，宽4.5米。</t>
  </si>
  <si>
    <t>彭家社区</t>
  </si>
  <si>
    <t>住建局</t>
  </si>
  <si>
    <t>提升镇区风貌，务工增收</t>
  </si>
  <si>
    <t>通过务工带动20户农户户均增收1000元以上</t>
  </si>
  <si>
    <t>10</t>
  </si>
  <si>
    <t>白河县宋家镇太平社区2023年农业种植园区产业配套设施项目</t>
  </si>
  <si>
    <t>太平社区</t>
  </si>
  <si>
    <t>通过增加务工就业岗位，带动农户增收。</t>
  </si>
  <si>
    <t>11</t>
  </si>
  <si>
    <t>白河县宋家镇双喜村2023年度歌风楼茶叶产业园区基础配套建设项目</t>
  </si>
  <si>
    <t>12</t>
  </si>
  <si>
    <t>白河县宋家镇磨坪社区2023年度老柴林果园区产业配套设施建设项目</t>
  </si>
  <si>
    <t>磨坪社区</t>
  </si>
  <si>
    <t>项目形成资产权属归村集体所有，按照宋家镇资产管护办法要求由磨坪村负责后续管护。项目建成后辐射46户150人发展产业，其中脱贫户（含监测户）40户100人，项目建设期通过直接务工方式带动当地46户农户增收，预计户年均增收不低于1500元。</t>
  </si>
  <si>
    <t>13</t>
  </si>
  <si>
    <t>白河县宋家镇双喜村2023年度生态养猪园区产业发展配套设施建设项目</t>
  </si>
  <si>
    <t>14</t>
  </si>
  <si>
    <t>白河县宋家镇安乐村2023年产业发展配套设施建设项目（天牧峰种养殖园区）</t>
  </si>
  <si>
    <t>安乐村</t>
  </si>
  <si>
    <t>提升园区基础设施，
增加园区收入，带动周边经济发展。</t>
  </si>
  <si>
    <t>15</t>
  </si>
  <si>
    <t>白河县宋家镇安乐村2023年产业发展配套设施建设（板桥茶叶园区道路硬化）项目</t>
  </si>
  <si>
    <t>改善交通及生产生活条件，发展茶叶及特色产业增收。</t>
  </si>
  <si>
    <t>16</t>
  </si>
  <si>
    <t>白河县双丰镇闫家社区2023年度产业配套设施项目</t>
  </si>
  <si>
    <t>闫家社区</t>
  </si>
  <si>
    <t>通过劳务用工带动8人增收16万元。通过市场主体带动、土地流转、农产品回购等方式带动周围群众增收。</t>
  </si>
  <si>
    <t>17</t>
  </si>
  <si>
    <t>白河县双丰镇双河社区2023年度产业配套设施项目</t>
  </si>
  <si>
    <t>双河社区</t>
  </si>
  <si>
    <t>涂石磊</t>
  </si>
  <si>
    <t>通过劳务用工带动5人增收9万元。通过壮大市场主体带动农户务工、农产品回购等方式带动周围群众增收。</t>
  </si>
  <si>
    <t>18</t>
  </si>
  <si>
    <t>白河县双丰镇双河社区2023年度产业园区配套设施建设项目</t>
  </si>
  <si>
    <t>通过劳务用工带动10人增收6万元。通过壮大市场主体带动农户务工、农产品回购等方式带动周围群众增收。</t>
  </si>
  <si>
    <t>19</t>
  </si>
  <si>
    <t>白河县西营镇双垭村2023年林旺农业园区产业配套设施项目</t>
  </si>
  <si>
    <t>双垭村</t>
  </si>
  <si>
    <t>土地流转，带动农户务工增收，改善生产生活条件</t>
  </si>
  <si>
    <t>20</t>
  </si>
  <si>
    <t>白河县西营镇蔓营村2023年金利农业园区产业配套设施项目</t>
  </si>
  <si>
    <t>21</t>
  </si>
  <si>
    <t>白河县仓上镇石关村2023年度木瓜示范园配套设施项目</t>
  </si>
  <si>
    <t>组织群众务工增收，改善村民生产生活条件</t>
  </si>
  <si>
    <t>22</t>
  </si>
  <si>
    <r>
      <rPr>
        <sz val="9"/>
        <rFont val="宋体"/>
        <charset val="134"/>
        <scheme val="minor"/>
      </rPr>
      <t>白河县仓上镇红花村2023年度月亮谷示范园产业</t>
    </r>
    <r>
      <rPr>
        <sz val="9"/>
        <rFont val="宋体"/>
        <charset val="134"/>
      </rPr>
      <t>配套设施项目</t>
    </r>
  </si>
  <si>
    <t>红花村</t>
  </si>
  <si>
    <t>组织群众务工增收，改善村民生产资料、农产品运输条件。</t>
  </si>
  <si>
    <t>项目形成资产权属归村集体所有，按照仓上镇资产管护办法要求由红花村负责后续管护。项目建成后辐射50户168人发展产业，其中脱贫户（含监测户）20户75人，项目建设期通过直接务工方式带动当地20户农户增收，预计户年均增收不低于2000元。</t>
  </si>
  <si>
    <t>23</t>
  </si>
  <si>
    <t>白河县仓上镇仓坪村2023年度飞翔农业园区产业配套设施项目</t>
  </si>
  <si>
    <t>新修及硬化飞翔农业园区产业路900米，路基宽5.5米。硬化宽4.5米，厚18公分，路肩宽0.5米，水沟0.5米。</t>
  </si>
  <si>
    <t>仓坪村</t>
  </si>
  <si>
    <t>组织脱贫劳动力务工增收，改善村民生产生活条件</t>
  </si>
  <si>
    <t>带动脱贫人口20人稳定就业，人均增收2000元。改善周边60户256人生产生活条件，改善出行条件。</t>
  </si>
  <si>
    <t>24</t>
  </si>
  <si>
    <t>白河县冷水镇友好村2023年产业配套设施建设项目</t>
  </si>
  <si>
    <t>友好村</t>
  </si>
  <si>
    <t>通过基础设施建设促进群众务工增收，辐射解决110名群众就近务工就业</t>
  </si>
  <si>
    <t>25</t>
  </si>
  <si>
    <t>白河县中厂镇大坪村绿源园区生产灌溉项目</t>
  </si>
  <si>
    <t>水利局</t>
  </si>
  <si>
    <t>大坪村</t>
  </si>
  <si>
    <t>黄绪汉</t>
  </si>
  <si>
    <t>改善园区生产生活条件，提高生产水平。</t>
  </si>
  <si>
    <t>项目形成资产权属归村集体所有，按照中厂镇资产管护办法要求由大坪村负责后续管护。项目建成后辐射251户420人发展产业，其中脱贫户（含监测户）200户200人，项目建设期通过直接务工方式带动当地50户农户增收，预计户年均增收500元以上。</t>
  </si>
  <si>
    <t>26</t>
  </si>
  <si>
    <t>白河县双丰镇双河社区2023年度产业配套设施（核桃加工厂）项目</t>
  </si>
  <si>
    <t>通过劳务用工带动5人增收2万元。通过壮大市场主体带动农户务工、农产品回购等方式带动周围群众增收。</t>
  </si>
  <si>
    <t>27</t>
  </si>
  <si>
    <t>白河县城关镇牛角村2023年度产业配套设施建设（草莓园）项目</t>
  </si>
  <si>
    <t>通过提升基础设施建设，优化产业发展环境，带动劳动力务工增收。</t>
  </si>
  <si>
    <t>项目形成资产权属归村集体所有，按照城关镇资产管护办法要求由牛角村负责后续管护。项目建成后辐射30户65人发展产业，其中脱贫户（含监测户）10户32人，项目建设期通过直接务工方式带动当地10户农户增收，预计户年均增收不低于2000元。</t>
  </si>
  <si>
    <t>28</t>
  </si>
  <si>
    <t>白河县双丰镇双安村2023年度产业配套设施项目</t>
  </si>
  <si>
    <t>双安村</t>
  </si>
  <si>
    <t>通过劳务用工带动8人增收15万元。通过市场主体带动、土地流转、农产品回购等方式带动周围群众增收。</t>
  </si>
  <si>
    <t>29</t>
  </si>
  <si>
    <t>白河县西营镇柳树村2023年华源农业园区产业配套设施项目</t>
  </si>
  <si>
    <t>柳树村</t>
  </si>
  <si>
    <t>30</t>
  </si>
  <si>
    <t>白河县西营镇栗园村2023年梦林戈农业园区产业配套设施项目</t>
  </si>
  <si>
    <t>栗园村</t>
  </si>
  <si>
    <t>31</t>
  </si>
  <si>
    <r>
      <rPr>
        <sz val="9"/>
        <rFont val="宋体"/>
        <charset val="134"/>
        <scheme val="minor"/>
      </rPr>
      <t>白河县仓上镇东庄村2023年度粮油示范基地产业</t>
    </r>
    <r>
      <rPr>
        <sz val="9"/>
        <rFont val="宋体"/>
        <charset val="134"/>
      </rPr>
      <t>配套设施项目</t>
    </r>
  </si>
  <si>
    <t>项目形成资产权属归村集体所有，按照仓上镇资产管护办法要求由东庄村负责后续管护。项目建成后辐射30户125人发展产业，其中脱贫户（含监测户）10户45人，项目建设期通过直接务工方式带动当地10户农户增收，预计户年均增收不低于2000元。</t>
  </si>
  <si>
    <t>32</t>
  </si>
  <si>
    <t>白河县仓上镇东庄村2023年度黑猪养殖基地配套设施工程项目</t>
  </si>
  <si>
    <t>组织群众务工增收，改善村民生产生活条件，改善基地生产资料、农产品运输条件。</t>
  </si>
  <si>
    <t>33</t>
  </si>
  <si>
    <t>白河县麻虎镇里龙村2023年凡燊种养殖园区产业配套设施项目</t>
  </si>
  <si>
    <t>便利园区及农户交通，促进产业发展，带动农户务工</t>
  </si>
  <si>
    <t>34</t>
  </si>
  <si>
    <t>白河县城关镇牛角村2023年度产业发展配套设施（黄姜示范园）提升改造项目</t>
  </si>
  <si>
    <t>35</t>
  </si>
  <si>
    <t>白河县构朳镇纸坊社区2023年度猕猴桃产业园区发展配套设施项目</t>
  </si>
  <si>
    <t>纸坊社区</t>
  </si>
  <si>
    <t>改善农业园区基础设施条件，从而促进务工增收</t>
  </si>
  <si>
    <t>36</t>
  </si>
  <si>
    <t>白河县构朳镇纸坊社区2023年度黄姜产业园区发展配套设施项目</t>
  </si>
  <si>
    <t>37</t>
  </si>
  <si>
    <t>白河县冷水镇小双村2023年木瓜产业园区配套设施建设项目</t>
  </si>
  <si>
    <t>小双村</t>
  </si>
  <si>
    <t>通过园区基础设施建设促进群众务工增收，辐射解决200名群众就近务工就业</t>
  </si>
  <si>
    <t>38</t>
  </si>
  <si>
    <t>白河县冷水镇三院社区2023年农旅产业园区配套设施建设项目</t>
  </si>
  <si>
    <t>三院社区</t>
  </si>
  <si>
    <t>通过园区基础设施建设促进群众务工增收，辐射解决135名群众就近务工就业</t>
  </si>
  <si>
    <t>39</t>
  </si>
  <si>
    <t>白河县冷水镇川共村2023年度养牛场配套设施建设项目</t>
  </si>
  <si>
    <t>通过园区基础设施建设促进群众务工增收，辐射解决66名群众就近务工就业</t>
  </si>
  <si>
    <t>40</t>
  </si>
  <si>
    <t>白河县麻虎镇兴坪村2023年莱耀园区配套产业设施建设项目</t>
  </si>
  <si>
    <t>兴坪村</t>
  </si>
  <si>
    <t>41</t>
  </si>
  <si>
    <t>白河县麻虎镇里龙村2023年粮油种植园产业配套设施建设项目</t>
  </si>
  <si>
    <t>改善交通条件，促进产业发展，带动农户务工。</t>
  </si>
  <si>
    <t>42</t>
  </si>
  <si>
    <t>白河县卡子镇凤凰村2023年高标准茶叶园区产业配套设施项目</t>
  </si>
  <si>
    <t>交通局</t>
  </si>
  <si>
    <t>凤凰村</t>
  </si>
  <si>
    <t>石前义</t>
  </si>
  <si>
    <t>13909157396</t>
  </si>
  <si>
    <t>改善交通条件，带动当地群众务工增收</t>
  </si>
  <si>
    <t>43</t>
  </si>
  <si>
    <r>
      <rPr>
        <sz val="9"/>
        <rFont val="宋体"/>
        <charset val="134"/>
        <scheme val="minor"/>
      </rPr>
      <t>白河县仓上镇天宝村2023年度园区产业</t>
    </r>
    <r>
      <rPr>
        <sz val="9"/>
        <rFont val="宋体"/>
        <charset val="134"/>
      </rPr>
      <t>配套设施项目</t>
    </r>
  </si>
  <si>
    <t>天宝村</t>
  </si>
  <si>
    <t>改善搬迁群众生产生活条件，提升群众融入感。</t>
  </si>
  <si>
    <t>44</t>
  </si>
  <si>
    <t>白河县仓上镇天宝村2023年度农业园区产业步道项目</t>
  </si>
  <si>
    <t>改善搬迁群众农业生产条件，提高群众收入。</t>
  </si>
  <si>
    <t>45</t>
  </si>
  <si>
    <t>白河县中厂镇2023年中央财政以工代赈项目</t>
  </si>
  <si>
    <t>新修并硬化产业道路1.5公里，宽3.5米，新修产业桥25米，宽4米，引线40米。</t>
  </si>
  <si>
    <t>发改局</t>
  </si>
  <si>
    <t>顺利村</t>
  </si>
  <si>
    <t>基础设施直接受益</t>
  </si>
  <si>
    <t>提升居民服务功能，改善基础设施环境。</t>
  </si>
  <si>
    <t>46</t>
  </si>
  <si>
    <t>城关镇安福村2023年度产业配套设施建设（蔬菜、花椒等产业）项目</t>
  </si>
  <si>
    <t>47</t>
  </si>
  <si>
    <t>城关镇安坪社区2023年度产业配套设施建设项目</t>
  </si>
  <si>
    <t>安坪社区</t>
  </si>
  <si>
    <t>48</t>
  </si>
  <si>
    <t>白河县冷水镇红椿村2023年度牛场配套设施建设项目</t>
  </si>
  <si>
    <t>49</t>
  </si>
  <si>
    <t>白河县构朳镇凉水村2023年庙山沟旅游产业综合开发配套设施项目</t>
  </si>
  <si>
    <t>50</t>
  </si>
  <si>
    <t>白河县仓上镇石关村2023年度龙潭峡产业园配套设施项目</t>
  </si>
  <si>
    <t>51</t>
  </si>
  <si>
    <t>白河县中厂镇2023年木瓜产业园区配套设施建设项目</t>
  </si>
  <si>
    <t>52</t>
  </si>
  <si>
    <t>白河县宋家镇磨坪安置区2023年火焰村安置点农业园区配套基础设施项目</t>
  </si>
  <si>
    <t>胡才伟</t>
  </si>
  <si>
    <t>项目建设过程中通过提供就业岗位，增加群众收入；项目建成后方便搬迁群众发展农业生产。</t>
  </si>
  <si>
    <t>53</t>
  </si>
  <si>
    <t>白河县茅坪镇2023年集镇安置区金刚村安置点白果坪产业园区基础设施项目</t>
  </si>
  <si>
    <t>硬化金刚安置点魔芋产业园区产业路1.8公里，路宽3.5米，厚18公分，通过务工带动21脱贫户户均增收2000元以上（产权归村集体所有）。</t>
  </si>
  <si>
    <t>改善生产条件，方便搬迁农户发展生产，并通过务工增收。</t>
  </si>
  <si>
    <t>通过务工带动21脱贫户户均增收2000元以上。</t>
  </si>
  <si>
    <t>54</t>
  </si>
  <si>
    <t>白河县宋家镇磨坪安置区2023年焦赞村安置点基础配套设施建设项目</t>
  </si>
  <si>
    <t>焦赞村</t>
  </si>
  <si>
    <t>改善搬迁安置区基础设施条件，项目实施过程中可带动40户75人增收，人均增收2200元。</t>
  </si>
  <si>
    <t>55</t>
  </si>
  <si>
    <t>白河县双丰镇2023年集镇安置区配套产业园区产业基础设施项目</t>
  </si>
  <si>
    <t>提高安置区创业产业配套设施水平，便利群众生产条件，带动务工。</t>
  </si>
  <si>
    <t>56</t>
  </si>
  <si>
    <t>白河县麻虎镇金银安置区2023年太和村安置点产业园基础设施配套项目</t>
  </si>
  <si>
    <t>太和村</t>
  </si>
  <si>
    <t>二、就业帮扶</t>
  </si>
  <si>
    <t>（一）外出务工补助</t>
  </si>
  <si>
    <t>白河县2023年衔接资金跨省转移就业交通费补贴项目</t>
  </si>
  <si>
    <t>人社局</t>
  </si>
  <si>
    <t>王海波</t>
  </si>
  <si>
    <t>支持脱贫劳动力外出务工就业增收。</t>
  </si>
  <si>
    <t>白河县2023年衔接资金跨县转移就业交通费补贴项目</t>
  </si>
  <si>
    <t>（二）就业创业补助</t>
  </si>
  <si>
    <t>白河县2023年社区工厂（帮扶车间）奖补项目</t>
  </si>
  <si>
    <t>带动群众就业增收。</t>
  </si>
  <si>
    <t>（三）就业创业培训</t>
  </si>
  <si>
    <t>（四）技能培训</t>
  </si>
  <si>
    <t>白河县2023年职业技能培训补贴项目</t>
  </si>
  <si>
    <t>培训后对有就业意愿人员全部安置就业。</t>
  </si>
  <si>
    <t>三、易地搬迁后扶</t>
  </si>
  <si>
    <t>(一）搬迁后扶</t>
  </si>
  <si>
    <t>白河县城关镇2023年搬迁安置区公共服务设施建设项目</t>
  </si>
  <si>
    <t>安坪社区、胜利村</t>
  </si>
  <si>
    <t>通过完善易地搬迁安置点的基础设施建设，改善搬迁群众生产生活条件。</t>
  </si>
  <si>
    <t>项目建成后能有效缓解105户375人搬迁群众的物资存放难问题。项目建设期通过直接务工方式带动当地10户农户增收，预计户年均增收不低于5000元。</t>
  </si>
  <si>
    <t>白河县构朳镇2023年搬迁安置区公共服务设施项目</t>
  </si>
  <si>
    <t>高庄社区</t>
  </si>
  <si>
    <t>通过改善安置区基础设施条件，提升居民生活水平</t>
  </si>
  <si>
    <t>新建构朳集镇安置区、纸坊安置区便民菜店各1处，项目建设期通过务工方式带动脱贫户20人务工，年人均增收2000元以上，直接辐射周边户数256户981人。</t>
  </si>
  <si>
    <t>白河县卡子镇2023年搬迁安置区公共服务设施项目</t>
  </si>
  <si>
    <t>大桥社区</t>
  </si>
  <si>
    <t>完善搬迁安置区配套设施，提高搬迁群众融入感。</t>
  </si>
  <si>
    <t>在项目建设基础上，带动40户农户增收1000元以上。</t>
  </si>
  <si>
    <t>白河县茅坪镇2023年搬迁安置区公共服务设施建设项目</t>
  </si>
  <si>
    <t>田湾村   四新村</t>
  </si>
  <si>
    <t>通过安置地点基础设施建设，提供就业务工岗位，促进搬迁群众增收</t>
  </si>
  <si>
    <t>通过建设安置区便民菜店解决田湾村30户、四新村45户易地搬迁户生产生活问题,改善搬迁群众生活条件，形成资产产权归村集体所有。</t>
  </si>
  <si>
    <t>白河县西营镇2023年搬迁安置区公共服务设施项目</t>
  </si>
  <si>
    <t>栗园村   天逸社区</t>
  </si>
  <si>
    <t>改善40户搬迁群众生产生活条件，带动15人务工人均增收2000元。</t>
  </si>
  <si>
    <t>白河县冷水镇2023年集镇安置区公共服务设施项目</t>
  </si>
  <si>
    <t>集镇安置区建设集贸市场1个（产权归村集体所有）。</t>
  </si>
  <si>
    <t>沙滩村</t>
  </si>
  <si>
    <t>促进安置点群众务工增收，带动10户群众户均增收2000元，改善搬迁群众生产生活条件。</t>
  </si>
  <si>
    <t>白河县构朳镇集镇安置区“一站式”社区综合服务设施项目</t>
  </si>
  <si>
    <t>通过一站式服务窗口代办协办搬迁群众各类民生业务。</t>
  </si>
  <si>
    <t>构朳集镇安置区新建“一站式”社区综合服务设施1处，项目形成资产权属归村集体所有，按照构朳镇资产管护办法要求由高庄社区负责后续管护。项目建设期通过务工方式带动脱贫户10人务工，年人均增收2000元以上,直接辐射周边户数183户770人。</t>
  </si>
  <si>
    <t>白河县2023年搬迁安置点公共服务岗位补贴项目</t>
  </si>
  <si>
    <t>36个搬迁安置区</t>
  </si>
  <si>
    <t>胡晓娟</t>
  </si>
  <si>
    <t>通过建立健全物业管理，使搬迁户受益。</t>
  </si>
  <si>
    <t>白河县2023年政府一般债券（易地扶贫债券）还本付息项目</t>
  </si>
  <si>
    <t>涉及11个镇移民搬迁集中安置房，配套基础设施建设及配套公共基础设施建设发行的债券资金到期还本1500万元。</t>
  </si>
  <si>
    <t>财政局</t>
  </si>
  <si>
    <t>方向</t>
  </si>
  <si>
    <t>十三五期间，解决贫困人口住房问题，本次项目化解政府十三五期间易地扶贫搬迁到期债务本息</t>
  </si>
  <si>
    <t>偿还易地扶贫搬迁债券到期本息，化解政府存量债务</t>
  </si>
  <si>
    <t>2.分散安置</t>
  </si>
  <si>
    <t>四、公益岗位</t>
  </si>
  <si>
    <t>（一）脱贫人口护林员</t>
  </si>
  <si>
    <t>（二）脱贫人口护路员</t>
  </si>
  <si>
    <t>（三）脱贫人口护水员</t>
  </si>
  <si>
    <t>（四）脱贫人口保洁员</t>
  </si>
  <si>
    <t>（五）其他脱贫人口公益性岗位</t>
  </si>
  <si>
    <t>白河县2023年衔接资金稳岗就业公益岗位补贴项目</t>
  </si>
  <si>
    <t>解决脱贫劳动力就近就地就业，增加收入4800元/年/人。</t>
  </si>
  <si>
    <t>五、教育帮扶</t>
  </si>
  <si>
    <t>（一）享受“雨露计划”职业教育补助</t>
  </si>
  <si>
    <t>白河县2023年“雨露计划”补助项目</t>
  </si>
  <si>
    <t>吕志群</t>
  </si>
  <si>
    <t>通过职业教育培训，提高脱贫人口素质，增强就业创业能力。</t>
  </si>
  <si>
    <t>（二）脱贫村创业致富带头人创业培训</t>
  </si>
  <si>
    <t>白河县2023年农村致富带头人培训项目</t>
  </si>
  <si>
    <t>开展农村致富带头人培训。</t>
  </si>
  <si>
    <t>带动脱贫劳动力就业。</t>
  </si>
  <si>
    <t>培养一批扎根农村、创业兴业、带动一方的骨干力量，引导并带动群众通过创业就业发展产业增收致富，为巩固脱贫攻坚成果，推进乡村振兴提供人才支撑。</t>
  </si>
  <si>
    <t>（三）其他教育帮扶</t>
  </si>
  <si>
    <t>六、健康帮扶</t>
  </si>
  <si>
    <t>（一）参加城乡居民基本医疗保险</t>
  </si>
  <si>
    <t>白河县2023年城乡居民基本医保项目</t>
  </si>
  <si>
    <t>通过建立城乡居民医保制度，对参保人员患病后按医保政策进行住院医疗待遇的补偿，有效减轻患者就医经济负担，降低“因病致贫、因病返贫”发生率。</t>
  </si>
  <si>
    <t>医保局</t>
  </si>
  <si>
    <t>晏晓斌</t>
  </si>
  <si>
    <t>通过城乡居民医保制度政策的实施，强化城乡居民医保规范管理，确保政策可持续性，对有效减轻患者就医经济负担，防止了“因病致贫、因病返贫”现象发生。</t>
  </si>
  <si>
    <t>通过建立城乡居民医保制度，对参保人员患病后按医保政策进行住院、门诊医疗待遇的补偿，有效减轻患者就医经济负担，降低“因病致贫、因病返贫”发生率。</t>
  </si>
  <si>
    <t>（二）参加大病保险</t>
  </si>
  <si>
    <t>白河县2023年医疗救助项目</t>
  </si>
  <si>
    <t>实施重特大疾病医疗救助，完善三重保障制度，发挥医疗救助托底作用，提高贫困人口医疗保障水平，减轻农村贫困患者和困难群众医疗负担。</t>
  </si>
  <si>
    <t>强化医疗救助规范管理，持续实施重特大疾病医疗救助，完善三重保障制度，发挥医疗救助托底作用，对有效减轻患者就医经济负担，
防止了“因病致贫、因病返贫”现象发生。</t>
  </si>
  <si>
    <t>全面实施重特大疾病医疗救助，完善三重保障制度，特困供养对象救助比例100%，低保等重点对象自付费用年度限额内住院救助比例达到
70%，充分发挥了医疗救助托底作用，减轻农村贫困患者和困难群众医疗负担。</t>
  </si>
  <si>
    <t>（三）接受医疗救助</t>
  </si>
  <si>
    <t>（四）参加其他补充医疗保险</t>
  </si>
  <si>
    <t>（五）参加意外保险</t>
  </si>
  <si>
    <t>（六）接受大病（地方病）救治</t>
  </si>
  <si>
    <t>七、危房改造</t>
  </si>
  <si>
    <t>农村危房改造</t>
  </si>
  <si>
    <t>八、金融帮扶</t>
  </si>
  <si>
    <t>（一）帮扶小额贷款贴息</t>
  </si>
  <si>
    <t>白河县2023年小额到户贷款贴息项目</t>
  </si>
  <si>
    <t>113村</t>
  </si>
  <si>
    <t>通过对脱贫户、防返贫监测对象发展产业发放小额信贷，有效解决脱贫户、防返贫监测户资金短缺问题，并对产生的利息给予财政贴息，加大产业发展扶持力度。</t>
  </si>
  <si>
    <t>（二）帮扶龙头企业合作社等经营主体贷款贴息</t>
  </si>
  <si>
    <t>白河县2023年市场主体贷款贴息项目</t>
  </si>
  <si>
    <t>市场经营主体与一般农户、脱贫户及防返贫监测对象建立的利益联结机制所支付资金不少于申报的贴息资金。</t>
  </si>
  <si>
    <t>（三）产业保险</t>
  </si>
  <si>
    <t>（四）帮扶小额信贷风险补偿金</t>
  </si>
  <si>
    <t>白河县2023年小额到户贷款风险补偿金</t>
  </si>
  <si>
    <t>通过对脱贫户、防返贫监测对象发展产业发放小额信贷提供担保，有效解决脱贫户、防返贫监测户资金短缺问题，加大产业发展扶持力度。</t>
  </si>
  <si>
    <t>（五）其他</t>
  </si>
  <si>
    <t>白河县2023年互助资金占用费补贴项目</t>
  </si>
  <si>
    <t>通过对脱贫户（含防返贫监测帮扶对象）会员在村级互助协会借款占用费实施贴息扶持，解决有发展意愿的脱贫户（含防返贫监测帮扶对象）发展产业资金短缺困难，支持发展产业增加收入。</t>
  </si>
  <si>
    <t>九、生活条件改善</t>
  </si>
  <si>
    <t>（一）入户路改造</t>
  </si>
  <si>
    <t>（二）解决安全饮水</t>
  </si>
  <si>
    <t>白河县城关镇群力村2023年度安全饮水短板提升项目</t>
  </si>
  <si>
    <t>群力村</t>
  </si>
  <si>
    <t>通过改善安全饮水设施，提升群众生产生活条件。</t>
  </si>
  <si>
    <t>白河县城关镇安坪社区2023年度安全饮水短板提升（瓦房沟蓄水池）项目</t>
  </si>
  <si>
    <t>白河县中厂镇迎新社区2023年度阴洞沟饮水提升工程项目</t>
  </si>
  <si>
    <t>该项目实施可保障农户安全饮水，带动5户农户参与务工，实现增收。直接受益脱贫户（含监测对象）35户186人，户均增收2000元。</t>
  </si>
  <si>
    <t>白河县中厂镇马安社区2023年度核桃园饮水提升工程项目</t>
  </si>
  <si>
    <t>该项目实施可保障农户安全饮水，带动5户农户参与务工，实现增收。保障农户饮水安全，直接受益脱贫户（含监测对象）20户60人，户均增收2000元。</t>
  </si>
  <si>
    <t>白河县中厂镇新营社区2023年度脂肪沟饮水提升工程项目</t>
  </si>
  <si>
    <t>该项目实施可保障农户安全饮水，可带动3户农户参与务工，增加收入。直接受益脱贫人口（含监测对象）8户35人。户均增收2000元。</t>
  </si>
  <si>
    <t>白河县构朳镇东坡村八九组2023年度饮水提升工程项目</t>
  </si>
  <si>
    <t>东坡村</t>
  </si>
  <si>
    <t>务工增收，改善15户群众生产生活条件</t>
  </si>
  <si>
    <t>白河县构朳镇黑龙村四组2023年度饮水提升工程项目</t>
  </si>
  <si>
    <t>黑龙村</t>
  </si>
  <si>
    <t>改善群众生产生活条件，务工增收</t>
  </si>
  <si>
    <t>白河县卡子镇药树村2023年度饮水提升工程</t>
  </si>
  <si>
    <t>在药树村水利沟口新建方形取水井1个，深度8米，容积90m³，钢筋混凝土结构（产权归村集体所有）。</t>
  </si>
  <si>
    <t>药树村</t>
  </si>
  <si>
    <t>完善安全饮水设施，保障群众安全饮水供应，带动务工增收。</t>
  </si>
  <si>
    <t>白河县卡子镇大桥社区2023年度饮水提升工程</t>
  </si>
  <si>
    <t>白河县卡子镇卡子社区2023年度饮水提升工程</t>
  </si>
  <si>
    <t>卡子社区更换维修铺设饮水管道2000米，包括管材费用、管路开挖、铺设、回填、混凝土硬化覆盖等（产权归村集体所有）。</t>
  </si>
  <si>
    <t>卡子社区</t>
  </si>
  <si>
    <t>完善安全饮水设施，保障群众安全饮水供应。带动务工增收</t>
  </si>
  <si>
    <t>白河县宋家镇2023年度安全饮水补短板建设项目</t>
  </si>
  <si>
    <t>务工增收,保障脱贫户有安全饮水。</t>
  </si>
  <si>
    <t>白河县双丰镇双全村一组、三组2023年度安全饮水工程项目</t>
  </si>
  <si>
    <t>双全村</t>
  </si>
  <si>
    <t>通过劳务用工带动3人就近务工增收1万元。</t>
  </si>
  <si>
    <t>白河县双丰镇民主村一组2023年度安全饮水工程项目</t>
  </si>
  <si>
    <t>民主村</t>
  </si>
  <si>
    <t>通过务工用工带动5人就近务工创收1.5万元。</t>
  </si>
  <si>
    <t>白河县西营镇柳树村2023年安全饮水短板提升项目</t>
  </si>
  <si>
    <t>带动农户务工增收</t>
  </si>
  <si>
    <t>白河县仓上镇2023年度安全饮水短板提升项目</t>
  </si>
  <si>
    <t>红花、天宝、农庄等村</t>
  </si>
  <si>
    <t>白河县冷水镇2023年安全饮水补短提升项目</t>
  </si>
  <si>
    <t>川大社区、花湾村、中皇村、三岔村、小双村、全家村、星义村</t>
  </si>
  <si>
    <t>改建农村安全饮水8处，解决改善村（社区）安全饮水设施条件，直接受益脱贫群众215户497人</t>
  </si>
  <si>
    <t>白河县麻虎镇2023年安全饮水补短提升项目</t>
  </si>
  <si>
    <t>松树村、月镇村、十里社区</t>
  </si>
  <si>
    <t>改善村主街道农户生活用水，提高农户生活质量；同时项目实施过程中带动农户务工。</t>
  </si>
  <si>
    <t>白河县城关镇安坪社区2023年安全饮水补短项目</t>
  </si>
  <si>
    <t>安坪村</t>
  </si>
  <si>
    <t>保障学校师生饮水安全。</t>
  </si>
  <si>
    <t>白河县中厂镇2023年安全饮水水源地改造提升项目</t>
  </si>
  <si>
    <t>购置、安装及埋设dm355mm输水管道5000米。</t>
  </si>
  <si>
    <t>保障红石河沿岸群众饮水安全。</t>
  </si>
  <si>
    <t>提升红石河沿岸群众用水质量水平。</t>
  </si>
  <si>
    <t>白河县2023年农村供水维修养护工程</t>
  </si>
  <si>
    <t>新建设水源10座、对11处农村集中供水工程及其配套设施增设、维修。</t>
  </si>
  <si>
    <t>11个村</t>
  </si>
  <si>
    <t>改善生产生活条件，改善人居饮水，提升生活质量。</t>
  </si>
  <si>
    <t>保障农户饮水安全，提升农户生活水平。</t>
  </si>
  <si>
    <t>白河县2023年农村供水提升改造工程</t>
  </si>
  <si>
    <t>新建取水口1处、新建备用水源5处、修复水坝2处，新建设标准化水厂1座，改造水厂15处（重力无阀滤池、一体化净水设备、配电设施、消毒、智能絮凝剂投加设备、监控设施、蜂窝斜管制安等），管网47.2KM</t>
  </si>
  <si>
    <t>城关镇安福村2023年度安全饮水短板提升项目</t>
  </si>
  <si>
    <t>（三）厨房厕所圈舍改造</t>
  </si>
  <si>
    <t>白河县城关镇胜利村2023年度农村人居环境整治项目</t>
  </si>
  <si>
    <t>胜利村</t>
  </si>
  <si>
    <t>有效改善农村生态环境，带动劳动力务工增收。</t>
  </si>
  <si>
    <t>白河县城关镇群力村2023年度农村人居环境整治项目</t>
  </si>
  <si>
    <t>白河县城关镇公路村2023年度农村人居环境整治项目</t>
  </si>
  <si>
    <t>公路村</t>
  </si>
  <si>
    <t>白河县城关镇安坪社区2023年度农村人居环境整治项目</t>
  </si>
  <si>
    <t>白河县城关镇牛角村2023年度农村人居环境整治项目</t>
  </si>
  <si>
    <t>白河县构朳镇纸坊社区2023年度人居环境整治项目</t>
  </si>
  <si>
    <t>改善群众生活环境，着力提升村容村貌，杜绝环境污染。</t>
  </si>
  <si>
    <t>白河县茅坪镇茅坪社区2023年人居环境整治项目</t>
  </si>
  <si>
    <t>该项目实施改善茅坪社区一二三组居民生活环境，通过务工带动脱贫户增收</t>
  </si>
  <si>
    <t>白河县茅坪镇枣树村2023年人居环境整治项目</t>
  </si>
  <si>
    <t>枣树村</t>
  </si>
  <si>
    <t>改善沿线258户，852人的人居环境，通过务工增收</t>
  </si>
  <si>
    <t>白河县茅坪镇田湾村2023年人居环境整治项目</t>
  </si>
  <si>
    <t>1、务工增收；2、人居环境提升</t>
  </si>
  <si>
    <t>白河县双丰镇双安村2023年度农村人居环境整治项目</t>
  </si>
  <si>
    <t>通过务工带动5人就近务工增收3万元，有效改善农村人居环境。</t>
  </si>
  <si>
    <t>白河县西营镇栗园村2023年农村人居环境整治项目</t>
  </si>
  <si>
    <t>带动农户务工增收，改善生态环境，提高农村人居环境整治水平</t>
  </si>
  <si>
    <t>白河县仓上镇东庄村2023年度农户集中聚集区路灯建设工程项目</t>
  </si>
  <si>
    <t>白河县冷水镇川共村2023年度8组人居环境整治项目</t>
  </si>
  <si>
    <t>项目建设带动14户脱贫群众务工增加收入，同时有效的改善生态环境，提高农村人居环境整治水平</t>
  </si>
  <si>
    <t>白河县麻虎镇十里社区2023年人居环境整治项目</t>
  </si>
  <si>
    <t>十里社区</t>
  </si>
  <si>
    <t>改善农村生活配套设施条件，提高农户生活条件，带动农户人就近务工增收</t>
  </si>
  <si>
    <t>白河县仓上镇2023年度天宝村人居环境综合整治项目</t>
  </si>
  <si>
    <t>白河县卡子镇陈庄社区2023年度农村人居环境整治项目</t>
  </si>
  <si>
    <t>带动农户务工增加收入，有效的提高农村人居环境整治水平。</t>
  </si>
  <si>
    <t>白河县卡子镇凤凰村2023年人居环境整治项目</t>
  </si>
  <si>
    <t>白河县宋家镇双喜村2023年人居环境整治项目</t>
  </si>
  <si>
    <t>改善交通及生产生活条件，并通过增加务工就业岗位，带动农户增收。</t>
  </si>
  <si>
    <t>白河县西营镇蔓营村2023年人居环境整治项目</t>
  </si>
  <si>
    <t>白河县冷水镇三院社区2023年人居环境整治项目</t>
  </si>
  <si>
    <t>白河县冷水镇兴隆村2023年人居环境整治项目</t>
  </si>
  <si>
    <t>白河县构朳镇凉水村2023年度农村人居环境整治项目</t>
  </si>
  <si>
    <t>白河县卡子镇仓房村2023年人居环境整治项目</t>
  </si>
  <si>
    <t>白河县麻虎镇太和村2023年度人居环境整治项目</t>
  </si>
  <si>
    <t>城关镇安福村2023年度农村人居环境整治项目</t>
  </si>
  <si>
    <t>双丰镇双河社区2023年度农村污水治理项目</t>
  </si>
  <si>
    <t>白河县茅坪镇2023年度农村污水治理及人居环境整治项目</t>
  </si>
  <si>
    <t>白河县中厂镇2023年农村污水治理项目</t>
  </si>
  <si>
    <t>顺利社区、迎新社区</t>
  </si>
  <si>
    <t>白河县冷水镇花湾村2023年度农村污水治理项目</t>
  </si>
  <si>
    <t>花湾村</t>
  </si>
  <si>
    <t>白河县冷水镇洞子社区2023年度农村污水治理项目</t>
  </si>
  <si>
    <t>新修排污管道2000米（含混凝土开挖及掩埋），修缮排污管道100米（产权归村集体所有）。</t>
  </si>
  <si>
    <t>洞子村</t>
  </si>
  <si>
    <t>白河县冷水镇三院社区2023年度农村污水治理项目</t>
  </si>
  <si>
    <t>白河县麻虎镇十里社区2023年度农村污水治理项目</t>
  </si>
  <si>
    <t>白河县卡子镇大桥社区2023年人居环境整治项目</t>
  </si>
  <si>
    <t>白河县茅坪镇彭家社区2023年度美丽家园奖补项目</t>
  </si>
  <si>
    <t>城关镇公路村2023年度农村人居环境整治（五组）项目</t>
  </si>
  <si>
    <t>白河县构朳镇东坡村2023年度农村人居环境整治项目</t>
  </si>
  <si>
    <t>宋家镇太平社区2023年度人居环境整治项目</t>
  </si>
  <si>
    <t>1.太平社区2组地面平整及硬化220立方；浆砌石岸95立方；新修混凝土边墙210立方。2.院落提升1户（产权归村集体所有）。</t>
  </si>
  <si>
    <t>双丰镇双安村（状儿沟庭院经济）2023年度农村人居环境整治项目</t>
  </si>
  <si>
    <t>西营镇天逸社区2023年农村人居环境整治项目</t>
  </si>
  <si>
    <t>天逸社区</t>
  </si>
  <si>
    <t>白河县仓上镇裴家村2023年度农村人居环境整治项目</t>
  </si>
  <si>
    <t>人行道水泥砖铺设121.88平方米，双面花池60.8米及其基本绿化，单面花池91米，路沿石97.65米，水泥预制砖硬化247.86平方米，混凝土硬化258.8立方米（产权归村集体所有）。</t>
  </si>
  <si>
    <t>裴家社区</t>
  </si>
  <si>
    <t>十、综合保障性帮扶</t>
  </si>
  <si>
    <t>（一）享受农村居民最低生活保障</t>
  </si>
  <si>
    <t>白河县2023年农村居民最低生活保障项目</t>
  </si>
  <si>
    <t>为全县农村居民最低生活保障对象发放低保金，解决基本生活困难。按照4830元/人.年标准，分三档补助。</t>
  </si>
  <si>
    <t>民政局</t>
  </si>
  <si>
    <t>石昌典</t>
  </si>
  <si>
    <t>印发了《巩固拓展民政领域脱贫攻坚成果同乡村振兴有效衔接实施方案》，保持民政领域兜底保障政策总体稳定，保障困难群众基本生活，更好服务乡村振兴战略实施。</t>
  </si>
  <si>
    <t>解决困难群众基本生活
问题，需资助农村低保
对象12000人，编密筑
牢兜底保障网。</t>
  </si>
  <si>
    <t>（二）享受特困人员救助供养</t>
  </si>
  <si>
    <t>白河县2023年农村特困人员救助供养项目</t>
  </si>
  <si>
    <t>为全县农村特困人员发放供养金，解决基本生活问题。基本生活标准6300元/年.人发放。照料护理标准按照当地最低工资标准的10%、15%、25%分三档发放。</t>
  </si>
  <si>
    <t>解决困难群众基本生活
问题，需资助农村特困
人员对象4250人，编密
筑牢兜底保障网。</t>
  </si>
  <si>
    <t>（三)参加城乡居民基本养老保险</t>
  </si>
  <si>
    <t>(四）接受留守关爱服务</t>
  </si>
  <si>
    <t>（五）接受临时救助</t>
  </si>
  <si>
    <t>白河县2023年困难群众临时救助项目</t>
  </si>
  <si>
    <t>为困难群众发放临时救助资金，解决临时性生活困难问题。按照1—12月城市低保标准发放。</t>
  </si>
  <si>
    <t>解决困难群众基本生活
问题，需资助临时救助
对象6000人，编密筑牢
兜底保障网。</t>
  </si>
  <si>
    <t>白河县2023年残疾人两项补贴项目</t>
  </si>
  <si>
    <t>困难残疾人生活补贴对象是：我县户籍并持有二代以上残疾证的贫困残疾人，且符合以下条件之一，可确定为补贴对象：（1）已纳入城乡低保家庭中的残疾人；（2）属于低保边缘家庭、三类户、建档立卡贫困人口的一、二、三级残疾人。18周
岁以下每人每月100元，18周岁以上每人每月60元。重度残疾人护理补贴对象为：我县户籍并持有二代以上残疾证，残疾等级为一级、二级残疾人，低保家庭、低保边缘家庭及三类户家庭中肢体三级残疾人。一级残疾每人每月
120元，二级残疾每人每月80元，三级残疾人每人每月60元。</t>
  </si>
  <si>
    <t>印发了《巩固拓展民政领域脱贫攻坚成果同乡村振兴有效衔接实施方案》，为困难群众帮扶脱贫。</t>
  </si>
  <si>
    <t>解决困难群众基本生活问题，需资助残疾人对象7000人，编密筑牢兜底保障网。</t>
  </si>
  <si>
    <t>十一、村基础设施</t>
  </si>
  <si>
    <t>（一）通村、组路道路硬化及护栏</t>
  </si>
  <si>
    <t>白河县城关镇胜利村2023年度小型公益性基础设施补短（胜利至群力道路提升）项目</t>
  </si>
  <si>
    <t>通过提升基础设施建设，改善群众生产生活条件，同时带动农户务工增收。</t>
  </si>
  <si>
    <t>白河县构朳镇纸坊社区2023年度道路硬化工程项目</t>
  </si>
  <si>
    <t>改善群众生产生活条件，便于出行</t>
  </si>
  <si>
    <t>白河县中厂镇同心社区2023年度村庄道路提升项目</t>
  </si>
  <si>
    <t>中厂镇同心社区新建长1500米、宽5米村庄道路一条，同步实施道路雨污分流，人行道铺装和行道树种植等。</t>
  </si>
  <si>
    <t>解决道路通行问题，方便群众出行、运输生产生活资料。可直接带动20户农户参与工程建设，实现务工增加收入；直接受益脱贫户（含监测对象）25户86人。</t>
  </si>
  <si>
    <t>解决同心社区农户出行问题和集镇道路交通拥堵问题，直接带动20户农户参与务工增加收入，户均增收2000元。</t>
  </si>
  <si>
    <t>白河县中厂镇集镇安置点2023年度配套设施项目</t>
  </si>
  <si>
    <t>中厂镇集镇安置点新建农产品产销对接交易市场1处，占地面积1100㎡，设置摊位150个。</t>
  </si>
  <si>
    <t>建立农产品市场销售稳定供应机制，扩大农产品销售。可直接带动20户农户参与工程建设，直接受益脱贫户（含监测对象）22户70人。</t>
  </si>
  <si>
    <t>解决农产品终端销售不畅和市场交易不便问题，解决市场摊位150个。直接受益脱贫户（含监测对象）22户70人。</t>
  </si>
  <si>
    <t>白河县中厂镇同心社区2023年度村容村貌整治提升项目</t>
  </si>
  <si>
    <t>中厂镇同心社区铺设人行步道2000米、环境集中整治8000平方米，农户聚集村组卫生厕所改造5座、安装村组路灯90盏等。</t>
  </si>
  <si>
    <t>解决农村脏乱差问题，提升农村基础设施短板，有效改善农村人居环境。可直接带动10户农户参与工程建设，增加收入，户均2000元。</t>
  </si>
  <si>
    <t>进一步提升农村人居环境水平。直接受益脱贫户（含监测对象）10户39人。</t>
  </si>
  <si>
    <t>白河县中厂镇大坪社区2023年度村容村貌整治提升项目</t>
  </si>
  <si>
    <t>解决农村脏乱差问题，提升农村基础设施短板，有效改善农村人居环境。可直接带动10户农户参与工程建设。增加收入，户均2000元。</t>
  </si>
  <si>
    <t>白河县茅坪镇2023年路灯建设项目</t>
  </si>
  <si>
    <t>在枣树高速路口至东宇小群、茅坪社区一、二、三组安装太阳能路灯200盏。</t>
  </si>
  <si>
    <t>改善居民生产生活条件，提高居民生活质量。</t>
  </si>
  <si>
    <t>通过务工带动23户农户增收，户均增收1000元以上。</t>
  </si>
  <si>
    <t>白河县茅坪集镇2023年搬迁安置区农贸市场建设项目</t>
  </si>
  <si>
    <t>新建集镇搬迁安置区农贸市场1个，面积1000平方米。</t>
  </si>
  <si>
    <t>提供就业岗位、务工用工带动农户增收</t>
  </si>
  <si>
    <t>项目的实施可以解决集镇51户菜农卖菜难问题，方便集镇3200户居民生活，通过劳务用工直接带动25农户增收，户均收1000元以上。</t>
  </si>
  <si>
    <t>白河县西营镇蔓营村2023年小型公益性基础设施补短板项目</t>
  </si>
  <si>
    <t>带动农户务工增收，改善通行出行条件</t>
  </si>
  <si>
    <t>白河县城关镇群力至胜利产业路2023年中央财政以工代赈项目</t>
  </si>
  <si>
    <t>群力村、胜利村</t>
  </si>
  <si>
    <t>白河县城关镇2023年中央财政以工代赈项目</t>
  </si>
  <si>
    <t>白河县构朳镇高庄社区2023年中央财政以工代赈项目</t>
  </si>
  <si>
    <t>白河县麻虎镇太和村二组产业路2023年中央财政以工代赈项目</t>
  </si>
  <si>
    <t>（二）通生产用电</t>
  </si>
  <si>
    <t>（三）通生产用电</t>
  </si>
  <si>
    <t>（四）光纤宽带接入</t>
  </si>
  <si>
    <t>（五）产业路</t>
  </si>
  <si>
    <t>（六）其他</t>
  </si>
  <si>
    <t>白河县2023年高标准农田建设项目</t>
  </si>
  <si>
    <t>建设高标准农田3万亩。</t>
  </si>
  <si>
    <t>务工、产业发展</t>
  </si>
  <si>
    <t>带动农户500户增收，户年均增收1000元以上.</t>
  </si>
  <si>
    <t>白河县2022年高标准农田补建项目</t>
  </si>
  <si>
    <t>建设高标准农田2.25万亩。（应兑付1424.87万元，2022年已安排360万元，2023年省级农业专项中切块资金500万元，财政补助缺口5565万元）</t>
  </si>
  <si>
    <t>十二、村公共服务</t>
  </si>
  <si>
    <t>（一）规划保留的村小学改造</t>
  </si>
  <si>
    <t>（二）标准化卫生室</t>
  </si>
  <si>
    <t>（三）幼儿园建设</t>
  </si>
  <si>
    <t>（四）村级文化活动广场</t>
  </si>
  <si>
    <t>十三、项目管理费</t>
  </si>
  <si>
    <t>白河县2023年项目管理费</t>
  </si>
  <si>
    <t>通过项目规范化管理，促进项目实施落地，对实施的巩固衔接项目进行规范化管理，支付项目前期设计、评审、招标、监理以及验收等与项目管理相关的支出。</t>
  </si>
  <si>
    <t>白河县2023年实用性村庄规划编制费</t>
  </si>
  <si>
    <t>自然资源局</t>
  </si>
  <si>
    <t>21个村</t>
  </si>
  <si>
    <t>黄治波</t>
  </si>
  <si>
    <t>13509152967</t>
  </si>
  <si>
    <t>聘请三方机构编制21个13乡村振兴示范村（社区）和8个重点帮扶村（社区）村级规划。</t>
  </si>
  <si>
    <t>白河县城关镇2023年度建设项目前期费用项目</t>
  </si>
  <si>
    <t>确保项目的设计、招标、评审、监理等程序规范，降低经济风险，保障群众利益</t>
  </si>
  <si>
    <t>中厂镇2023年衔接资金工程项目前期费用</t>
  </si>
  <si>
    <t>解决2023年度工程类项目前期设计、预算、监理等费用。</t>
  </si>
  <si>
    <t>用于2023年度工程类项目前期设计、预算、监理等费用。</t>
  </si>
  <si>
    <t>白河县构朳镇2023年巩固衔接资金工程项目前期费用</t>
  </si>
  <si>
    <t>确保巩固衔接项目各项工作能够有机地协调</t>
  </si>
  <si>
    <t>白河县卡子镇2023年工程建设项目前期费用项目</t>
  </si>
  <si>
    <t>加快项目建设推进，提升项目实施质量，加大以工代赈资金比例。</t>
  </si>
  <si>
    <t>白河县茅坪镇2023年衔接资金工程项目前期费用</t>
  </si>
  <si>
    <t>加快项目建设推进，提升项目实施质量</t>
  </si>
  <si>
    <t>白河县宋家镇2023年度衔接资金工程项目管理前期费用</t>
  </si>
  <si>
    <t>白河县双丰镇2023年度工程建设项目前期费用</t>
  </si>
  <si>
    <t>通过专业公司设计、预算、监理确保工程质量。</t>
  </si>
  <si>
    <t>白河县西营镇2023年衔接资金工程项目管理前期费用项目</t>
  </si>
  <si>
    <t>提升镇村巩固脱贫攻坚成果同乡村振兴有序发展，促进全镇7村2社区实现产业与基础设施均衡发展。</t>
  </si>
  <si>
    <t>白河县仓上镇2023年度财政衔接资金项目前期费用</t>
  </si>
  <si>
    <t>通过项目规范化管理，促进项目实施落地，对实施的巩固衔接项目进行规范化管理，支付项目前期费用及其他项目管理费用</t>
  </si>
  <si>
    <t>白河县冷水镇2023年度衔接资金项目前期管理费用</t>
  </si>
  <si>
    <t>支付各类工程前期设计、监理费用</t>
  </si>
  <si>
    <t>白河县麻虎镇2023年衔接资金工程项目前期费用项目</t>
  </si>
  <si>
    <t>合理规划项目工程，减少不必要的支出，相应的前期费用受益于所有项目带动农户</t>
  </si>
  <si>
    <t>十四、其他类</t>
  </si>
  <si>
    <t>白河县2023年苏陕协作项目</t>
  </si>
  <si>
    <t>计划实施产业、就业、公共服务等项目7个。</t>
  </si>
  <si>
    <t>相关村</t>
  </si>
  <si>
    <t>通过吸纳就业、土地流转、收益分配等方式促进农户增收。</t>
  </si>
  <si>
    <t>以吸纳就业、土地流转、收益分配等方式帮扶带动约900人，其中已脱贫人口290人。</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</si>
</sst>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 numFmtId="179" formatCode="0.0000_);[Red]\(0.0000\)"/>
    <numFmt numFmtId="180" formatCode="0_);[Red]\(0\)"/>
  </numFmts>
  <fonts count="41">
    <font>
      <sz val="11"/>
      <color theme="1"/>
      <name val="宋体"/>
      <charset val="134"/>
      <scheme val="minor"/>
    </font>
    <font>
      <sz val="12"/>
      <name val="黑体"/>
      <charset val="134"/>
    </font>
    <font>
      <sz val="12"/>
      <name val="仿宋"/>
      <charset val="134"/>
    </font>
    <font>
      <sz val="12"/>
      <name val="Arial"/>
      <charset val="134"/>
    </font>
    <font>
      <b/>
      <sz val="12"/>
      <name val="Arial"/>
      <charset val="134"/>
    </font>
    <font>
      <sz val="12"/>
      <color theme="1"/>
      <name val="Arial"/>
      <charset val="134"/>
    </font>
    <font>
      <sz val="9"/>
      <color theme="1"/>
      <name val="宋体"/>
      <charset val="134"/>
    </font>
    <font>
      <sz val="11"/>
      <color theme="1"/>
      <name val="仿宋"/>
      <charset val="134"/>
    </font>
    <font>
      <sz val="11"/>
      <name val="仿宋"/>
      <charset val="134"/>
    </font>
    <font>
      <sz val="12"/>
      <color theme="1"/>
      <name val="黑体"/>
      <charset val="134"/>
    </font>
    <font>
      <sz val="28"/>
      <color theme="1"/>
      <name val="方正小标宋简体"/>
      <charset val="134"/>
    </font>
    <font>
      <sz val="10"/>
      <name val="宋体"/>
      <charset val="134"/>
      <scheme val="minor"/>
    </font>
    <font>
      <b/>
      <sz val="10"/>
      <name val="宋体"/>
      <charset val="134"/>
      <scheme val="minor"/>
    </font>
    <font>
      <sz val="9"/>
      <name val="宋体"/>
      <charset val="134"/>
      <scheme val="minor"/>
    </font>
    <font>
      <sz val="9"/>
      <name val="宋体"/>
      <charset val="134"/>
    </font>
    <font>
      <sz val="10"/>
      <color theme="1"/>
      <name val="宋体"/>
      <charset val="134"/>
      <scheme val="minor"/>
    </font>
    <font>
      <sz val="12"/>
      <name val="仿宋_GB2312"/>
      <charset val="134"/>
    </font>
    <font>
      <b/>
      <sz val="9"/>
      <name val="宋体"/>
      <charset val="134"/>
      <scheme val="minor"/>
    </font>
    <font>
      <sz val="9"/>
      <color theme="1"/>
      <name val="宋体"/>
      <charset val="134"/>
      <scheme val="minor"/>
    </font>
    <font>
      <sz val="9"/>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4" borderId="8" applyNumberFormat="0" applyAlignment="0" applyProtection="0">
      <alignment vertical="center"/>
    </xf>
    <xf numFmtId="0" fontId="29" fillId="5" borderId="9" applyNumberFormat="0" applyAlignment="0" applyProtection="0">
      <alignment vertical="center"/>
    </xf>
    <xf numFmtId="0" fontId="30" fillId="5" borderId="8" applyNumberFormat="0" applyAlignment="0" applyProtection="0">
      <alignment vertical="center"/>
    </xf>
    <xf numFmtId="0" fontId="31" fillId="6"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9" fillId="0" borderId="0">
      <alignment vertical="center"/>
    </xf>
    <xf numFmtId="0" fontId="40" fillId="0" borderId="0"/>
    <xf numFmtId="0" fontId="0" fillId="0" borderId="0">
      <alignment vertical="center"/>
    </xf>
  </cellStyleXfs>
  <cellXfs count="72">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49" fontId="5" fillId="0" borderId="0" xfId="0" applyNumberFormat="1" applyFont="1" applyFill="1" applyAlignment="1">
      <alignment horizontal="center" vertical="center" wrapText="1"/>
    </xf>
    <xf numFmtId="176"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177" fontId="7" fillId="0" borderId="0" xfId="0" applyNumberFormat="1" applyFont="1" applyFill="1" applyAlignment="1">
      <alignment horizontal="center" vertical="center" wrapText="1"/>
    </xf>
    <xf numFmtId="177" fontId="8" fillId="0" borderId="0" xfId="0" applyNumberFormat="1" applyFont="1" applyFill="1" applyAlignment="1">
      <alignment horizontal="center" vertical="center" wrapText="1"/>
    </xf>
    <xf numFmtId="178"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49" fontId="9" fillId="0" borderId="0" xfId="0" applyNumberFormat="1" applyFont="1" applyFill="1" applyAlignment="1">
      <alignment horizontal="left" vertical="center" wrapText="1"/>
    </xf>
    <xf numFmtId="0" fontId="10" fillId="0" borderId="0" xfId="0" applyFont="1" applyFill="1" applyAlignment="1">
      <alignment horizontal="center" vertical="center" wrapText="1"/>
    </xf>
    <xf numFmtId="176" fontId="10" fillId="0" borderId="0" xfId="0" applyNumberFormat="1" applyFont="1" applyFill="1" applyAlignment="1">
      <alignment horizontal="center" vertical="center" wrapText="1"/>
    </xf>
    <xf numFmtId="49"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wrapText="1"/>
    </xf>
    <xf numFmtId="179" fontId="7" fillId="0" borderId="0" xfId="0" applyNumberFormat="1" applyFont="1" applyFill="1" applyAlignment="1">
      <alignment horizontal="center" vertical="center" wrapText="1"/>
    </xf>
    <xf numFmtId="178"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178" fontId="8"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1" fillId="0" borderId="1" xfId="0" applyFont="1" applyFill="1" applyBorder="1" applyAlignment="1">
      <alignment vertical="center" wrapText="1"/>
    </xf>
    <xf numFmtId="0" fontId="1" fillId="2"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readingOrder="1"/>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178" fontId="13"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xf>
    <xf numFmtId="0" fontId="11" fillId="0" borderId="1" xfId="0"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1" fillId="0" borderId="1" xfId="0" applyFont="1" applyFill="1" applyBorder="1">
      <alignment vertical="center"/>
    </xf>
    <xf numFmtId="180" fontId="13"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178" fontId="14"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178" fontId="12" fillId="0" borderId="1" xfId="0" applyNumberFormat="1" applyFont="1" applyFill="1" applyBorder="1" applyAlignment="1">
      <alignment horizontal="center" vertical="center"/>
    </xf>
    <xf numFmtId="0" fontId="11"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8" fontId="19"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7" fillId="0" borderId="1" xfId="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2" xfId="51"/>
  </cellStyles>
  <dxfs count="2">
    <dxf>
      <fill>
        <patternFill patternType="solid">
          <bgColor rgb="FFFF9900"/>
        </patternFill>
      </fill>
    </dxf>
    <dxf>
      <fill>
        <patternFill patternType="solid">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33</xdr:col>
      <xdr:colOff>152400</xdr:colOff>
      <xdr:row>236</xdr:row>
      <xdr:rowOff>0</xdr:rowOff>
    </xdr:from>
    <xdr:to>
      <xdr:col>33</xdr:col>
      <xdr:colOff>218440</xdr:colOff>
      <xdr:row>236</xdr:row>
      <xdr:rowOff>168275</xdr:rowOff>
    </xdr:to>
    <xdr:pic>
      <xdr:nvPicPr>
        <xdr:cNvPr id="2" name="4" descr="4"/>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3" name="139" descr="139"/>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4" name="36" descr="36"/>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5" name="140" descr="140"/>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6" name="109" descr="109"/>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7" name="125" descr="125"/>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8" name="59" descr="59"/>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9" name="77" descr="77"/>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0" name="152" descr="15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1" name="150" descr="15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2" name="116" descr="116"/>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3" name="5" descr="5"/>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4" name="95" descr="95"/>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5" name="68" descr="68"/>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6" name="42" descr="42"/>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7" name="34" descr="34"/>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8" name="106" descr="10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9" name="57" descr="57"/>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0" name="137" descr="137"/>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1" name="25" descr="25"/>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2" name="14" descr="14"/>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3" name="99" descr="99"/>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4" name="124" descr="124"/>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5" name="114" descr="114"/>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6" name="149" descr="149"/>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7" name="155" descr="155"/>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8" name="69" descr="69"/>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9" name="17" descr="17"/>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30" name="72" descr="72"/>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31" name="110" descr="110"/>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32" name="21" descr="21"/>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33" name="22" descr="22"/>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34" name="13" descr="13"/>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35" name="54" descr="54"/>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36" name="27" descr="27"/>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37" name="39" descr="39"/>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38" name="31" descr="3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39" name="37" descr="37"/>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40" name="45" descr="45"/>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41" name="127" descr="127"/>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42" name="29" descr="29"/>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43" name="90" descr="90"/>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44" name="58" descr="58"/>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45" name="71" descr="7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46" name="92" descr="92"/>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47" name="129" descr="129"/>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48" name="131" descr="131"/>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49" name="63" descr="63"/>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50" name="38" descr="38"/>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51" name="115" descr="115"/>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52" name="33" descr="33"/>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53" name="70" descr="7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54" name="10" descr="10"/>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55" name="87" descr="87"/>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56" name="11" descr="11"/>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57" name="46" descr="46"/>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58" name="119" descr="119"/>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59" name="100" descr="100"/>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60" name="85" descr="85"/>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61" name="107" descr="107"/>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62" name="126" descr="12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63" name="159" descr="159"/>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64" name="105" descr="105"/>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65" name="65" descr="65"/>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66" name="16" descr="16"/>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67" name="67" descr="67"/>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68" name="147" descr="147"/>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69" name="56" descr="56"/>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70" name="102" descr="10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71" name="35" descr="35"/>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72" name="133" descr="133"/>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73" name="118" descr="11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74" name="26" descr="26"/>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75" name="73" descr="73"/>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76" name="53" descr="53"/>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77" name="2" descr="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78" name="98" descr="9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79" name="91" descr="91"/>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80" name="108" descr="108"/>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81" name="79" descr="79"/>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82" name="48" descr="4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83" name="86" descr="86"/>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84" name="0" descr="0"/>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85" name="51" descr="51"/>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86" name="19" descr="19"/>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87" name="20" descr="20"/>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88" name="160" descr="160"/>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89" name="117" descr="117"/>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90" name="64" descr="64"/>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91" name="52" descr="5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92" name="49" descr="49"/>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93" name="143" descr="143"/>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94" name="82" descr="82"/>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95" name="112" descr="112"/>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96" name="18" descr="18"/>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97" name="88" descr="8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98" name="157" descr="157"/>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99" name="28" descr="2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00" name="128" descr="12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01" name="148" descr="148"/>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02" name="84" descr="84"/>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03" name="3" descr="3"/>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04" name="81" descr="8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05" name="40" descr="4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06" name="141" descr="141"/>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07" name="41" descr="4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08" name="9" descr="9"/>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09" name="78" descr="78"/>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10" name="74" descr="74"/>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11" name="120" descr="120"/>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12" name="66" descr="66"/>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13" name="44" descr="44"/>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14" name="146" descr="146"/>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15" name="121" descr="121"/>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16" name="101" descr="10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17" name="62" descr="62"/>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18" name="93" descr="93"/>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19" name="111" descr="11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20" name="76" descr="76"/>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21" name="60" descr="60"/>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22" name="50" descr="5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23" name="43" descr="43"/>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24" name="7" descr="7"/>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25" name="23" descr="23"/>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26" name="154" descr="154"/>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27" name="1" descr="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28" name="89" descr="89"/>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29" name="135" descr="135"/>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30" name="138" descr="138"/>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31" name="151" descr="15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32" name="24" descr="24"/>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33" name="156" descr="156"/>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34" name="75" descr="75"/>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35" name="153" descr="153"/>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36" name="132" descr="132"/>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37" name="145" descr="145"/>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38" name="80" descr="80"/>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39" name="161" descr="161"/>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40" name="136" descr="13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41" name="12" descr="12"/>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42" name="144" descr="144"/>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43" name="15" descr="15"/>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44" name="6" descr="6"/>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45" name="61" descr="61"/>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46" name="158" descr="15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47" name="96" descr="9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48" name="83" descr="83"/>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49" name="130" descr="130"/>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50" name="122" descr="122"/>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51" name="47" descr="47"/>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52" name="103" descr="103"/>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53" name="32" descr="32"/>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54" name="55" descr="55"/>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55" name="142" descr="14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56" name="134" descr="134"/>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57" name="30" descr="30"/>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58" name="113" descr="113"/>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59" name="104" descr="104"/>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60" name="94" descr="94"/>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61" name="8" descr="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62" name="123" descr="123"/>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63" name="97" descr="97"/>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64" name="4" descr="4"/>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65" name="139" descr="139"/>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66" name="36" descr="36"/>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67" name="140" descr="140"/>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68" name="109" descr="109"/>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69" name="125" descr="125"/>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70" name="59" descr="59"/>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71" name="77" descr="77"/>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72" name="152" descr="15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73" name="150" descr="15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74" name="116" descr="116"/>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75" name="5" descr="5"/>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76" name="95" descr="95"/>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77" name="68" descr="68"/>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78" name="42" descr="42"/>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79" name="34" descr="34"/>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180" name="106" descr="10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81" name="57" descr="57"/>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82" name="137" descr="137"/>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83" name="25" descr="25"/>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84" name="14" descr="14"/>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85" name="99" descr="99"/>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186" name="124" descr="124"/>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87" name="114" descr="114"/>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88" name="149" descr="149"/>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189" name="155" descr="155"/>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90" name="69" descr="69"/>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91" name="17" descr="17"/>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192" name="72" descr="72"/>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193" name="110" descr="110"/>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194" name="21" descr="21"/>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95" name="22" descr="22"/>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96" name="13" descr="13"/>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197" name="54" descr="54"/>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198" name="27" descr="27"/>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199" name="39" descr="39"/>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00" name="31" descr="3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01" name="37" descr="37"/>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02" name="45" descr="45"/>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03" name="127" descr="127"/>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04" name="29" descr="29"/>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05" name="90" descr="90"/>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06" name="58" descr="58"/>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07" name="71" descr="7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08" name="92" descr="92"/>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09" name="129" descr="129"/>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10" name="131" descr="131"/>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11" name="63" descr="63"/>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12" name="38" descr="38"/>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13" name="115" descr="115"/>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14" name="33" descr="33"/>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15" name="70" descr="7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16" name="10" descr="10"/>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17" name="87" descr="87"/>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18" name="11" descr="11"/>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19" name="46" descr="46"/>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20" name="119" descr="119"/>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21" name="100" descr="100"/>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22" name="85" descr="85"/>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23" name="107" descr="107"/>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24" name="126" descr="12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25" name="159" descr="159"/>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26" name="105" descr="105"/>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27" name="65" descr="65"/>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28" name="16" descr="16"/>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29" name="67" descr="67"/>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30" name="147" descr="147"/>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31" name="56" descr="56"/>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32" name="102" descr="10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33" name="35" descr="35"/>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34" name="133" descr="133"/>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35" name="118" descr="11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36" name="26" descr="26"/>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37" name="73" descr="73"/>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38" name="53" descr="53"/>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39" name="2" descr="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40" name="98" descr="9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41" name="91" descr="91"/>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42" name="108" descr="108"/>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43" name="79" descr="79"/>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44" name="48" descr="4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45" name="86" descr="86"/>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46" name="0" descr="0"/>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47" name="51" descr="51"/>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48" name="19" descr="19"/>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49" name="20" descr="20"/>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50" name="160" descr="160"/>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251" name="117" descr="117"/>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52" name="64" descr="64"/>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53" name="52" descr="5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54" name="49" descr="49"/>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55" name="143" descr="143"/>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56" name="82" descr="82"/>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57" name="112" descr="112"/>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58" name="18" descr="18"/>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59" name="88" descr="8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60" name="157" descr="157"/>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61" name="28" descr="2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62" name="128" descr="12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63" name="148" descr="148"/>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64" name="84" descr="84"/>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65" name="3" descr="3"/>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66" name="81" descr="8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67" name="40" descr="4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68" name="141" descr="141"/>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69" name="41" descr="4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70" name="9" descr="9"/>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71" name="78" descr="78"/>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72" name="74" descr="74"/>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73" name="120" descr="120"/>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74" name="66" descr="66"/>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75" name="44" descr="44"/>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76" name="146" descr="146"/>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77" name="121" descr="121"/>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78" name="101" descr="10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279" name="62" descr="62"/>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80" name="93" descr="93"/>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81" name="111" descr="111"/>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82" name="76" descr="76"/>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83" name="60" descr="60"/>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84" name="50" descr="50"/>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85" name="43" descr="43"/>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86" name="7" descr="7"/>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287" name="23" descr="23"/>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88" name="154" descr="154"/>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89" name="1" descr="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90" name="89" descr="89"/>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91" name="135" descr="135"/>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92" name="138" descr="138"/>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93" name="151" descr="151"/>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294" name="24" descr="24"/>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295" name="156" descr="156"/>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296" name="75" descr="75"/>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297" name="153" descr="153"/>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298" name="132" descr="132"/>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299" name="145" descr="145"/>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300" name="80" descr="80"/>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381000</xdr:colOff>
      <xdr:row>236</xdr:row>
      <xdr:rowOff>0</xdr:rowOff>
    </xdr:from>
    <xdr:to>
      <xdr:col>33</xdr:col>
      <xdr:colOff>447040</xdr:colOff>
      <xdr:row>236</xdr:row>
      <xdr:rowOff>168275</xdr:rowOff>
    </xdr:to>
    <xdr:pic>
      <xdr:nvPicPr>
        <xdr:cNvPr id="301" name="161" descr="161"/>
        <xdr:cNvPicPr/>
      </xdr:nvPicPr>
      <xdr:blipFill>
        <a:blip r:embed="rId1"/>
        <a:stretch>
          <a:fillRect/>
        </a:stretch>
      </xdr:blipFill>
      <xdr:spPr>
        <a:xfrm>
          <a:off x="203727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302" name="136" descr="13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303" name="12" descr="12"/>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304" name="144" descr="144"/>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305" name="15" descr="15"/>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533400</xdr:colOff>
      <xdr:row>236</xdr:row>
      <xdr:rowOff>0</xdr:rowOff>
    </xdr:from>
    <xdr:to>
      <xdr:col>33</xdr:col>
      <xdr:colOff>599440</xdr:colOff>
      <xdr:row>236</xdr:row>
      <xdr:rowOff>168275</xdr:rowOff>
    </xdr:to>
    <xdr:pic>
      <xdr:nvPicPr>
        <xdr:cNvPr id="306" name="6" descr="6"/>
        <xdr:cNvPicPr/>
      </xdr:nvPicPr>
      <xdr:blipFill>
        <a:blip r:embed="rId1"/>
        <a:stretch>
          <a:fillRect/>
        </a:stretch>
      </xdr:blipFill>
      <xdr:spPr>
        <a:xfrm>
          <a:off x="20525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307" name="61" descr="61"/>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308" name="158" descr="158"/>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309" name="96" descr="96"/>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600075</xdr:colOff>
      <xdr:row>236</xdr:row>
      <xdr:rowOff>0</xdr:rowOff>
    </xdr:from>
    <xdr:to>
      <xdr:col>33</xdr:col>
      <xdr:colOff>666115</xdr:colOff>
      <xdr:row>236</xdr:row>
      <xdr:rowOff>168275</xdr:rowOff>
    </xdr:to>
    <xdr:pic>
      <xdr:nvPicPr>
        <xdr:cNvPr id="310" name="83" descr="83"/>
        <xdr:cNvPicPr/>
      </xdr:nvPicPr>
      <xdr:blipFill>
        <a:blip r:embed="rId1"/>
        <a:stretch>
          <a:fillRect/>
        </a:stretch>
      </xdr:blipFill>
      <xdr:spPr>
        <a:xfrm>
          <a:off x="20591780"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311" name="130" descr="130"/>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457200</xdr:colOff>
      <xdr:row>236</xdr:row>
      <xdr:rowOff>0</xdr:rowOff>
    </xdr:from>
    <xdr:to>
      <xdr:col>33</xdr:col>
      <xdr:colOff>523240</xdr:colOff>
      <xdr:row>236</xdr:row>
      <xdr:rowOff>168275</xdr:rowOff>
    </xdr:to>
    <xdr:pic>
      <xdr:nvPicPr>
        <xdr:cNvPr id="312" name="122" descr="122"/>
        <xdr:cNvPicPr/>
      </xdr:nvPicPr>
      <xdr:blipFill>
        <a:blip r:embed="rId1"/>
        <a:stretch>
          <a:fillRect/>
        </a:stretch>
      </xdr:blipFill>
      <xdr:spPr>
        <a:xfrm>
          <a:off x="204489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313" name="47" descr="47"/>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304800</xdr:colOff>
      <xdr:row>236</xdr:row>
      <xdr:rowOff>0</xdr:rowOff>
    </xdr:from>
    <xdr:to>
      <xdr:col>33</xdr:col>
      <xdr:colOff>370840</xdr:colOff>
      <xdr:row>236</xdr:row>
      <xdr:rowOff>168275</xdr:rowOff>
    </xdr:to>
    <xdr:pic>
      <xdr:nvPicPr>
        <xdr:cNvPr id="314" name="32" descr="32"/>
        <xdr:cNvPicPr/>
      </xdr:nvPicPr>
      <xdr:blipFill>
        <a:blip r:embed="rId1"/>
        <a:stretch>
          <a:fillRect/>
        </a:stretch>
      </xdr:blipFill>
      <xdr:spPr>
        <a:xfrm>
          <a:off x="20296505" y="257441700"/>
          <a:ext cx="66040" cy="168275"/>
        </a:xfrm>
        <a:prstGeom prst="rect">
          <a:avLst/>
        </a:prstGeom>
        <a:noFill/>
        <a:ln w="9525">
          <a:noFill/>
        </a:ln>
      </xdr:spPr>
    </xdr:pic>
    <xdr:clientData/>
  </xdr:twoCellAnchor>
  <xdr:twoCellAnchor editAs="oneCell">
    <xdr:from>
      <xdr:col>33</xdr:col>
      <xdr:colOff>228600</xdr:colOff>
      <xdr:row>236</xdr:row>
      <xdr:rowOff>0</xdr:rowOff>
    </xdr:from>
    <xdr:to>
      <xdr:col>33</xdr:col>
      <xdr:colOff>294640</xdr:colOff>
      <xdr:row>236</xdr:row>
      <xdr:rowOff>168275</xdr:rowOff>
    </xdr:to>
    <xdr:pic>
      <xdr:nvPicPr>
        <xdr:cNvPr id="315" name="142" descr="142"/>
        <xdr:cNvPicPr/>
      </xdr:nvPicPr>
      <xdr:blipFill>
        <a:blip r:embed="rId1"/>
        <a:stretch>
          <a:fillRect/>
        </a:stretch>
      </xdr:blipFill>
      <xdr:spPr>
        <a:xfrm>
          <a:off x="20220305" y="257441700"/>
          <a:ext cx="66040" cy="168275"/>
        </a:xfrm>
        <a:prstGeom prst="rect">
          <a:avLst/>
        </a:prstGeom>
        <a:noFill/>
        <a:ln w="9525">
          <a:noFill/>
        </a:ln>
      </xdr:spPr>
    </xdr:pic>
    <xdr:clientData/>
  </xdr:twoCellAnchor>
  <xdr:twoCellAnchor editAs="oneCell">
    <xdr:from>
      <xdr:col>33</xdr:col>
      <xdr:colOff>152400</xdr:colOff>
      <xdr:row>236</xdr:row>
      <xdr:rowOff>0</xdr:rowOff>
    </xdr:from>
    <xdr:to>
      <xdr:col>33</xdr:col>
      <xdr:colOff>218440</xdr:colOff>
      <xdr:row>236</xdr:row>
      <xdr:rowOff>168275</xdr:rowOff>
    </xdr:to>
    <xdr:pic>
      <xdr:nvPicPr>
        <xdr:cNvPr id="316" name="113" descr="113"/>
        <xdr:cNvPicPr/>
      </xdr:nvPicPr>
      <xdr:blipFill>
        <a:blip r:embed="rId1"/>
        <a:stretch>
          <a:fillRect/>
        </a:stretch>
      </xdr:blipFill>
      <xdr:spPr>
        <a:xfrm>
          <a:off x="20144105" y="257441700"/>
          <a:ext cx="66040" cy="168275"/>
        </a:xfrm>
        <a:prstGeom prst="rect">
          <a:avLst/>
        </a:prstGeom>
        <a:noFill/>
        <a:ln w="9525">
          <a:noFill/>
        </a:ln>
      </xdr:spPr>
    </xdr:pic>
    <xdr:clientData/>
  </xdr:twoCellAnchor>
  <xdr:twoCellAnchor editAs="oneCell">
    <xdr:from>
      <xdr:col>33</xdr:col>
      <xdr:colOff>0</xdr:colOff>
      <xdr:row>236</xdr:row>
      <xdr:rowOff>0</xdr:rowOff>
    </xdr:from>
    <xdr:to>
      <xdr:col>33</xdr:col>
      <xdr:colOff>66040</xdr:colOff>
      <xdr:row>236</xdr:row>
      <xdr:rowOff>168275</xdr:rowOff>
    </xdr:to>
    <xdr:pic>
      <xdr:nvPicPr>
        <xdr:cNvPr id="317" name="104" descr="104"/>
        <xdr:cNvPicPr/>
      </xdr:nvPicPr>
      <xdr:blipFill>
        <a:blip r:embed="rId1"/>
        <a:stretch>
          <a:fillRect/>
        </a:stretch>
      </xdr:blipFill>
      <xdr:spPr>
        <a:xfrm>
          <a:off x="19991705"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318" name="8" descr="8"/>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33</xdr:col>
      <xdr:colOff>66675</xdr:colOff>
      <xdr:row>236</xdr:row>
      <xdr:rowOff>0</xdr:rowOff>
    </xdr:from>
    <xdr:to>
      <xdr:col>33</xdr:col>
      <xdr:colOff>132715</xdr:colOff>
      <xdr:row>236</xdr:row>
      <xdr:rowOff>168275</xdr:rowOff>
    </xdr:to>
    <xdr:pic>
      <xdr:nvPicPr>
        <xdr:cNvPr id="319" name="123" descr="123"/>
        <xdr:cNvPicPr/>
      </xdr:nvPicPr>
      <xdr:blipFill>
        <a:blip r:embed="rId1"/>
        <a:stretch>
          <a:fillRect/>
        </a:stretch>
      </xdr:blipFill>
      <xdr:spPr>
        <a:xfrm>
          <a:off x="20058380" y="257441700"/>
          <a:ext cx="66040" cy="168275"/>
        </a:xfrm>
        <a:prstGeom prst="rect">
          <a:avLst/>
        </a:prstGeom>
        <a:noFill/>
        <a:ln w="9525">
          <a:noFill/>
        </a:ln>
      </xdr:spPr>
    </xdr:pic>
    <xdr:clientData/>
  </xdr:twoCellAnchor>
  <xdr:twoCellAnchor editAs="oneCell">
    <xdr:from>
      <xdr:col>32</xdr:col>
      <xdr:colOff>419100</xdr:colOff>
      <xdr:row>236</xdr:row>
      <xdr:rowOff>50165</xdr:rowOff>
    </xdr:from>
    <xdr:to>
      <xdr:col>32</xdr:col>
      <xdr:colOff>431800</xdr:colOff>
      <xdr:row>236</xdr:row>
      <xdr:rowOff>175895</xdr:rowOff>
    </xdr:to>
    <xdr:pic>
      <xdr:nvPicPr>
        <xdr:cNvPr id="320" name="97" descr="97"/>
        <xdr:cNvPicPr/>
      </xdr:nvPicPr>
      <xdr:blipFill>
        <a:blip r:embed="rId1"/>
        <a:stretch>
          <a:fillRect/>
        </a:stretch>
      </xdr:blipFill>
      <xdr:spPr>
        <a:xfrm>
          <a:off x="19924395" y="257491865"/>
          <a:ext cx="12700" cy="12573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21" name="4" descr="4"/>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322" name="77" descr="77"/>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23" name="42" descr="42"/>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24" name="57" descr="57"/>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25" name="25" descr="25"/>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26" name="124" descr="124"/>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27" name="54" descr="54"/>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28" name="27" descr="27"/>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329" name="37" descr="37"/>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30" name="45" descr="45"/>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31" name="58" descr="58"/>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32" name="92" descr="92"/>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33" name="129" descr="129"/>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34" name="131" descr="131"/>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35" name="38" descr="38"/>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36" name="115" descr="115"/>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37" name="11" descr="11"/>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38" name="100" descr="100"/>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39" name="85" descr="85"/>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40" name="159" descr="159"/>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41" name="102" descr="102"/>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42" name="73" descr="73"/>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43" name="98" descr="98"/>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44" name="51" descr="51"/>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45" name="19" descr="19"/>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346" name="143" descr="143"/>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47" name="18" descr="18"/>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48" name="88" descr="88"/>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349" name="28" descr="28"/>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50" name="84" descr="84"/>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351" name="81" descr="81"/>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52" name="141" descr="141"/>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53" name="78" descr="78"/>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54" name="74" descr="74"/>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55" name="120" descr="120"/>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356" name="111" descr="111"/>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57" name="76" descr="76"/>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58" name="60" descr="60"/>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59" name="50" descr="50"/>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360" name="7" descr="7"/>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61" name="154" descr="154"/>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62" name="1" descr="1"/>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363" name="135" descr="135"/>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64" name="24" descr="24"/>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365" name="156" descr="156"/>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366" name="75" descr="75"/>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67" name="132" descr="132"/>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68" name="145" descr="145"/>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369" name="12" descr="12"/>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370" name="144" descr="144"/>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71" name="15" descr="15"/>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72" name="83" descr="83"/>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73" name="55" descr="55"/>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74" name="142" descr="142"/>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75" name="4" descr="4"/>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376" name="77" descr="77"/>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77" name="42" descr="42"/>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78" name="57" descr="57"/>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79" name="25" descr="25"/>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80" name="124" descr="124"/>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81" name="54" descr="54"/>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82" name="27" descr="27"/>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383" name="37" descr="37"/>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84" name="45" descr="45"/>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385" name="58" descr="58"/>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86" name="92" descr="92"/>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87" name="129" descr="129"/>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88" name="131" descr="131"/>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89" name="38" descr="38"/>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90" name="115" descr="115"/>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91" name="11" descr="11"/>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392" name="100" descr="100"/>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393" name="85" descr="85"/>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94" name="159" descr="159"/>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395" name="102" descr="102"/>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396" name="73" descr="73"/>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397" name="98" descr="98"/>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98" name="51" descr="51"/>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457200</xdr:colOff>
      <xdr:row>237</xdr:row>
      <xdr:rowOff>0</xdr:rowOff>
    </xdr:from>
    <xdr:to>
      <xdr:col>33</xdr:col>
      <xdr:colOff>523240</xdr:colOff>
      <xdr:row>237</xdr:row>
      <xdr:rowOff>170180</xdr:rowOff>
    </xdr:to>
    <xdr:pic>
      <xdr:nvPicPr>
        <xdr:cNvPr id="399" name="19" descr="19"/>
        <xdr:cNvPicPr/>
      </xdr:nvPicPr>
      <xdr:blipFill>
        <a:blip r:embed="rId1"/>
        <a:stretch>
          <a:fillRect/>
        </a:stretch>
      </xdr:blipFill>
      <xdr:spPr>
        <a:xfrm>
          <a:off x="204489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400" name="143" descr="143"/>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401" name="18" descr="18"/>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402" name="88" descr="88"/>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403" name="28" descr="28"/>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404" name="84" descr="84"/>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405" name="81" descr="81"/>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406" name="141" descr="141"/>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407" name="78" descr="78"/>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533400</xdr:colOff>
      <xdr:row>237</xdr:row>
      <xdr:rowOff>0</xdr:rowOff>
    </xdr:from>
    <xdr:to>
      <xdr:col>33</xdr:col>
      <xdr:colOff>599440</xdr:colOff>
      <xdr:row>237</xdr:row>
      <xdr:rowOff>170180</xdr:rowOff>
    </xdr:to>
    <xdr:pic>
      <xdr:nvPicPr>
        <xdr:cNvPr id="408" name="74" descr="74"/>
        <xdr:cNvPicPr/>
      </xdr:nvPicPr>
      <xdr:blipFill>
        <a:blip r:embed="rId1"/>
        <a:stretch>
          <a:fillRect/>
        </a:stretch>
      </xdr:blipFill>
      <xdr:spPr>
        <a:xfrm>
          <a:off x="20525105" y="259156200"/>
          <a:ext cx="66040" cy="170180"/>
        </a:xfrm>
        <a:prstGeom prst="rect">
          <a:avLst/>
        </a:prstGeom>
        <a:noFill/>
        <a:ln w="9525">
          <a:noFill/>
        </a:ln>
      </xdr:spPr>
    </xdr:pic>
    <xdr:clientData/>
  </xdr:twoCellAnchor>
  <xdr:twoCellAnchor editAs="oneCell">
    <xdr:from>
      <xdr:col>33</xdr:col>
      <xdr:colOff>381000</xdr:colOff>
      <xdr:row>237</xdr:row>
      <xdr:rowOff>0</xdr:rowOff>
    </xdr:from>
    <xdr:to>
      <xdr:col>33</xdr:col>
      <xdr:colOff>447040</xdr:colOff>
      <xdr:row>237</xdr:row>
      <xdr:rowOff>170180</xdr:rowOff>
    </xdr:to>
    <xdr:pic>
      <xdr:nvPicPr>
        <xdr:cNvPr id="409" name="120" descr="120"/>
        <xdr:cNvPicPr/>
      </xdr:nvPicPr>
      <xdr:blipFill>
        <a:blip r:embed="rId1"/>
        <a:stretch>
          <a:fillRect/>
        </a:stretch>
      </xdr:blipFill>
      <xdr:spPr>
        <a:xfrm>
          <a:off x="20372705"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410" name="111" descr="111"/>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411" name="76" descr="76"/>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152400</xdr:colOff>
      <xdr:row>237</xdr:row>
      <xdr:rowOff>0</xdr:rowOff>
    </xdr:from>
    <xdr:to>
      <xdr:col>33</xdr:col>
      <xdr:colOff>218440</xdr:colOff>
      <xdr:row>237</xdr:row>
      <xdr:rowOff>170180</xdr:rowOff>
    </xdr:to>
    <xdr:pic>
      <xdr:nvPicPr>
        <xdr:cNvPr id="412" name="60" descr="60"/>
        <xdr:cNvPicPr/>
      </xdr:nvPicPr>
      <xdr:blipFill>
        <a:blip r:embed="rId1"/>
        <a:stretch>
          <a:fillRect/>
        </a:stretch>
      </xdr:blipFill>
      <xdr:spPr>
        <a:xfrm>
          <a:off x="201441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413" name="50" descr="50"/>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414" name="7" descr="7"/>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415" name="154" descr="154"/>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416" name="1" descr="1"/>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417" name="135" descr="135"/>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418" name="24" descr="24"/>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419" name="156" descr="156"/>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420" name="75" descr="75"/>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421" name="132" descr="132"/>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422" name="145" descr="145"/>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66675</xdr:colOff>
      <xdr:row>237</xdr:row>
      <xdr:rowOff>0</xdr:rowOff>
    </xdr:from>
    <xdr:to>
      <xdr:col>33</xdr:col>
      <xdr:colOff>132715</xdr:colOff>
      <xdr:row>237</xdr:row>
      <xdr:rowOff>170180</xdr:rowOff>
    </xdr:to>
    <xdr:pic>
      <xdr:nvPicPr>
        <xdr:cNvPr id="423" name="12" descr="12"/>
        <xdr:cNvPicPr/>
      </xdr:nvPicPr>
      <xdr:blipFill>
        <a:blip r:embed="rId1"/>
        <a:stretch>
          <a:fillRect/>
        </a:stretch>
      </xdr:blipFill>
      <xdr:spPr>
        <a:xfrm>
          <a:off x="20058380" y="259156200"/>
          <a:ext cx="66040" cy="170180"/>
        </a:xfrm>
        <a:prstGeom prst="rect">
          <a:avLst/>
        </a:prstGeom>
        <a:noFill/>
        <a:ln w="9525">
          <a:noFill/>
        </a:ln>
      </xdr:spPr>
    </xdr:pic>
    <xdr:clientData/>
  </xdr:twoCellAnchor>
  <xdr:twoCellAnchor editAs="oneCell">
    <xdr:from>
      <xdr:col>33</xdr:col>
      <xdr:colOff>0</xdr:colOff>
      <xdr:row>237</xdr:row>
      <xdr:rowOff>0</xdr:rowOff>
    </xdr:from>
    <xdr:to>
      <xdr:col>33</xdr:col>
      <xdr:colOff>66040</xdr:colOff>
      <xdr:row>237</xdr:row>
      <xdr:rowOff>170180</xdr:rowOff>
    </xdr:to>
    <xdr:pic>
      <xdr:nvPicPr>
        <xdr:cNvPr id="424" name="144" descr="144"/>
        <xdr:cNvPicPr/>
      </xdr:nvPicPr>
      <xdr:blipFill>
        <a:blip r:embed="rId1"/>
        <a:stretch>
          <a:fillRect/>
        </a:stretch>
      </xdr:blipFill>
      <xdr:spPr>
        <a:xfrm>
          <a:off x="19991705" y="259156200"/>
          <a:ext cx="66040" cy="170180"/>
        </a:xfrm>
        <a:prstGeom prst="rect">
          <a:avLst/>
        </a:prstGeom>
        <a:noFill/>
        <a:ln w="9525">
          <a:noFill/>
        </a:ln>
      </xdr:spPr>
    </xdr:pic>
    <xdr:clientData/>
  </xdr:twoCellAnchor>
  <xdr:twoCellAnchor editAs="oneCell">
    <xdr:from>
      <xdr:col>33</xdr:col>
      <xdr:colOff>304800</xdr:colOff>
      <xdr:row>237</xdr:row>
      <xdr:rowOff>0</xdr:rowOff>
    </xdr:from>
    <xdr:to>
      <xdr:col>33</xdr:col>
      <xdr:colOff>370840</xdr:colOff>
      <xdr:row>237</xdr:row>
      <xdr:rowOff>170180</xdr:rowOff>
    </xdr:to>
    <xdr:pic>
      <xdr:nvPicPr>
        <xdr:cNvPr id="425" name="15" descr="15"/>
        <xdr:cNvPicPr/>
      </xdr:nvPicPr>
      <xdr:blipFill>
        <a:blip r:embed="rId1"/>
        <a:stretch>
          <a:fillRect/>
        </a:stretch>
      </xdr:blipFill>
      <xdr:spPr>
        <a:xfrm>
          <a:off x="20296505" y="259156200"/>
          <a:ext cx="66040" cy="170180"/>
        </a:xfrm>
        <a:prstGeom prst="rect">
          <a:avLst/>
        </a:prstGeom>
        <a:noFill/>
        <a:ln w="9525">
          <a:noFill/>
        </a:ln>
      </xdr:spPr>
    </xdr:pic>
    <xdr:clientData/>
  </xdr:twoCellAnchor>
  <xdr:twoCellAnchor editAs="oneCell">
    <xdr:from>
      <xdr:col>33</xdr:col>
      <xdr:colOff>600075</xdr:colOff>
      <xdr:row>237</xdr:row>
      <xdr:rowOff>0</xdr:rowOff>
    </xdr:from>
    <xdr:to>
      <xdr:col>33</xdr:col>
      <xdr:colOff>666115</xdr:colOff>
      <xdr:row>237</xdr:row>
      <xdr:rowOff>170180</xdr:rowOff>
    </xdr:to>
    <xdr:pic>
      <xdr:nvPicPr>
        <xdr:cNvPr id="426" name="83" descr="83"/>
        <xdr:cNvPicPr/>
      </xdr:nvPicPr>
      <xdr:blipFill>
        <a:blip r:embed="rId1"/>
        <a:stretch>
          <a:fillRect/>
        </a:stretch>
      </xdr:blipFill>
      <xdr:spPr>
        <a:xfrm>
          <a:off x="20591780" y="259156200"/>
          <a:ext cx="66040" cy="170180"/>
        </a:xfrm>
        <a:prstGeom prst="rect">
          <a:avLst/>
        </a:prstGeom>
        <a:noFill/>
        <a:ln w="9525">
          <a:noFill/>
        </a:ln>
      </xdr:spPr>
    </xdr:pic>
    <xdr:clientData/>
  </xdr:twoCellAnchor>
  <xdr:twoCellAnchor editAs="oneCell">
    <xdr:from>
      <xdr:col>33</xdr:col>
      <xdr:colOff>228600</xdr:colOff>
      <xdr:row>237</xdr:row>
      <xdr:rowOff>0</xdr:rowOff>
    </xdr:from>
    <xdr:to>
      <xdr:col>33</xdr:col>
      <xdr:colOff>294640</xdr:colOff>
      <xdr:row>237</xdr:row>
      <xdr:rowOff>170180</xdr:rowOff>
    </xdr:to>
    <xdr:pic>
      <xdr:nvPicPr>
        <xdr:cNvPr id="427" name="142" descr="142"/>
        <xdr:cNvPicPr/>
      </xdr:nvPicPr>
      <xdr:blipFill>
        <a:blip r:embed="rId1"/>
        <a:stretch>
          <a:fillRect/>
        </a:stretch>
      </xdr:blipFill>
      <xdr:spPr>
        <a:xfrm>
          <a:off x="20220305"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28" name="4" descr="4"/>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429" name="77" descr="77"/>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30" name="42" descr="42"/>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31" name="57" descr="57"/>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32" name="25" descr="25"/>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33" name="124" descr="124"/>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34" name="54" descr="54"/>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35" name="27" descr="27"/>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436" name="37" descr="37"/>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37" name="45" descr="45"/>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38" name="58" descr="58"/>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39" name="92" descr="92"/>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40" name="129" descr="129"/>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41" name="131" descr="131"/>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42" name="38" descr="38"/>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43" name="115" descr="115"/>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44" name="11" descr="11"/>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45" name="100" descr="100"/>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46" name="85" descr="85"/>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447" name="159" descr="159"/>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48" name="102" descr="102"/>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449" name="73" descr="73"/>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50" name="98" descr="98"/>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51" name="51" descr="51"/>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52" name="19" descr="19"/>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453" name="143" descr="143"/>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54" name="18" descr="18"/>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55" name="88" descr="88"/>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456" name="28" descr="28"/>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57" name="84" descr="84"/>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458" name="81" descr="81"/>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459" name="141" descr="141"/>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60" name="78" descr="78"/>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61" name="74" descr="74"/>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62" name="120" descr="120"/>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463" name="111" descr="111"/>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64" name="76" descr="76"/>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65" name="60" descr="60"/>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466" name="50" descr="50"/>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467" name="7" descr="7"/>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68" name="154" descr="154"/>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69" name="1" descr="1"/>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470" name="135" descr="135"/>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71" name="24" descr="24"/>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472" name="156" descr="156"/>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473" name="75" descr="75"/>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474" name="132" descr="132"/>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75" name="145" descr="145"/>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476" name="12" descr="12"/>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477" name="144" descr="144"/>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78" name="15" descr="15"/>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479" name="83" descr="83"/>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80" name="55" descr="55"/>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81" name="142" descr="142"/>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82" name="4" descr="4"/>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483" name="77" descr="77"/>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84" name="42" descr="42"/>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85" name="57" descr="57"/>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86" name="25" descr="25"/>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87" name="124" descr="124"/>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88" name="54" descr="54"/>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89" name="27" descr="27"/>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490" name="37" descr="37"/>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91" name="45" descr="45"/>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492" name="58" descr="58"/>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493" name="92" descr="92"/>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94" name="129" descr="129"/>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495" name="131" descr="131"/>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96" name="38" descr="38"/>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497" name="115" descr="115"/>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533400</xdr:colOff>
      <xdr:row>237</xdr:row>
      <xdr:rowOff>0</xdr:rowOff>
    </xdr:from>
    <xdr:to>
      <xdr:col>34</xdr:col>
      <xdr:colOff>599440</xdr:colOff>
      <xdr:row>237</xdr:row>
      <xdr:rowOff>170180</xdr:rowOff>
    </xdr:to>
    <xdr:pic>
      <xdr:nvPicPr>
        <xdr:cNvPr id="498" name="11" descr="11"/>
        <xdr:cNvPicPr/>
      </xdr:nvPicPr>
      <xdr:blipFill>
        <a:blip r:embed="rId1"/>
        <a:stretch>
          <a:fillRect/>
        </a:stretch>
      </xdr:blipFill>
      <xdr:spPr>
        <a:xfrm>
          <a:off x="215061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499" name="100" descr="100"/>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500" name="159" descr="159"/>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501" name="102" descr="102"/>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502" name="73" descr="73"/>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503" name="98" descr="98"/>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504" name="51" descr="51"/>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457200</xdr:colOff>
      <xdr:row>237</xdr:row>
      <xdr:rowOff>0</xdr:rowOff>
    </xdr:from>
    <xdr:to>
      <xdr:col>34</xdr:col>
      <xdr:colOff>523240</xdr:colOff>
      <xdr:row>237</xdr:row>
      <xdr:rowOff>170180</xdr:rowOff>
    </xdr:to>
    <xdr:pic>
      <xdr:nvPicPr>
        <xdr:cNvPr id="505" name="19" descr="19"/>
        <xdr:cNvPicPr/>
      </xdr:nvPicPr>
      <xdr:blipFill>
        <a:blip r:embed="rId1"/>
        <a:stretch>
          <a:fillRect/>
        </a:stretch>
      </xdr:blipFill>
      <xdr:spPr>
        <a:xfrm>
          <a:off x="21429980"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506" name="143" descr="143"/>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381000</xdr:colOff>
      <xdr:row>237</xdr:row>
      <xdr:rowOff>0</xdr:rowOff>
    </xdr:from>
    <xdr:to>
      <xdr:col>34</xdr:col>
      <xdr:colOff>447040</xdr:colOff>
      <xdr:row>237</xdr:row>
      <xdr:rowOff>170180</xdr:rowOff>
    </xdr:to>
    <xdr:pic>
      <xdr:nvPicPr>
        <xdr:cNvPr id="507" name="18" descr="18"/>
        <xdr:cNvPicPr/>
      </xdr:nvPicPr>
      <xdr:blipFill>
        <a:blip r:embed="rId1"/>
        <a:stretch>
          <a:fillRect/>
        </a:stretch>
      </xdr:blipFill>
      <xdr:spPr>
        <a:xfrm>
          <a:off x="213537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508" name="88" descr="88"/>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509" name="28" descr="28"/>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510" name="84" descr="84"/>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511" name="81" descr="81"/>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600075</xdr:colOff>
      <xdr:row>237</xdr:row>
      <xdr:rowOff>0</xdr:rowOff>
    </xdr:from>
    <xdr:to>
      <xdr:col>34</xdr:col>
      <xdr:colOff>666115</xdr:colOff>
      <xdr:row>237</xdr:row>
      <xdr:rowOff>170180</xdr:rowOff>
    </xdr:to>
    <xdr:pic>
      <xdr:nvPicPr>
        <xdr:cNvPr id="512" name="141" descr="141"/>
        <xdr:cNvPicPr/>
      </xdr:nvPicPr>
      <xdr:blipFill>
        <a:blip r:embed="rId1"/>
        <a:stretch>
          <a:fillRect/>
        </a:stretch>
      </xdr:blipFill>
      <xdr:spPr>
        <a:xfrm>
          <a:off x="21572855"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513" name="111" descr="111"/>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514" name="76" descr="76"/>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152400</xdr:colOff>
      <xdr:row>237</xdr:row>
      <xdr:rowOff>0</xdr:rowOff>
    </xdr:from>
    <xdr:to>
      <xdr:col>34</xdr:col>
      <xdr:colOff>218440</xdr:colOff>
      <xdr:row>237</xdr:row>
      <xdr:rowOff>170180</xdr:rowOff>
    </xdr:to>
    <xdr:pic>
      <xdr:nvPicPr>
        <xdr:cNvPr id="515" name="60" descr="60"/>
        <xdr:cNvPicPr/>
      </xdr:nvPicPr>
      <xdr:blipFill>
        <a:blip r:embed="rId1"/>
        <a:stretch>
          <a:fillRect/>
        </a:stretch>
      </xdr:blipFill>
      <xdr:spPr>
        <a:xfrm>
          <a:off x="211251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516" name="7" descr="7"/>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517" name="154" descr="154"/>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304800</xdr:colOff>
      <xdr:row>237</xdr:row>
      <xdr:rowOff>0</xdr:rowOff>
    </xdr:from>
    <xdr:to>
      <xdr:col>34</xdr:col>
      <xdr:colOff>370840</xdr:colOff>
      <xdr:row>237</xdr:row>
      <xdr:rowOff>170180</xdr:rowOff>
    </xdr:to>
    <xdr:pic>
      <xdr:nvPicPr>
        <xdr:cNvPr id="518" name="1" descr="1"/>
        <xdr:cNvPicPr/>
      </xdr:nvPicPr>
      <xdr:blipFill>
        <a:blip r:embed="rId1"/>
        <a:stretch>
          <a:fillRect/>
        </a:stretch>
      </xdr:blipFill>
      <xdr:spPr>
        <a:xfrm>
          <a:off x="212775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519" name="135" descr="135"/>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228600</xdr:colOff>
      <xdr:row>237</xdr:row>
      <xdr:rowOff>0</xdr:rowOff>
    </xdr:from>
    <xdr:to>
      <xdr:col>34</xdr:col>
      <xdr:colOff>294640</xdr:colOff>
      <xdr:row>237</xdr:row>
      <xdr:rowOff>170180</xdr:rowOff>
    </xdr:to>
    <xdr:pic>
      <xdr:nvPicPr>
        <xdr:cNvPr id="520" name="24" descr="24"/>
        <xdr:cNvPicPr/>
      </xdr:nvPicPr>
      <xdr:blipFill>
        <a:blip r:embed="rId1"/>
        <a:stretch>
          <a:fillRect/>
        </a:stretch>
      </xdr:blipFill>
      <xdr:spPr>
        <a:xfrm>
          <a:off x="212013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521" name="156" descr="156"/>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522" name="75" descr="75"/>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66675</xdr:colOff>
      <xdr:row>237</xdr:row>
      <xdr:rowOff>0</xdr:rowOff>
    </xdr:from>
    <xdr:to>
      <xdr:col>34</xdr:col>
      <xdr:colOff>132715</xdr:colOff>
      <xdr:row>237</xdr:row>
      <xdr:rowOff>170180</xdr:rowOff>
    </xdr:to>
    <xdr:pic>
      <xdr:nvPicPr>
        <xdr:cNvPr id="523" name="12" descr="12"/>
        <xdr:cNvPicPr/>
      </xdr:nvPicPr>
      <xdr:blipFill>
        <a:blip r:embed="rId1"/>
        <a:stretch>
          <a:fillRect/>
        </a:stretch>
      </xdr:blipFill>
      <xdr:spPr>
        <a:xfrm>
          <a:off x="21039455" y="259156200"/>
          <a:ext cx="66040" cy="170180"/>
        </a:xfrm>
        <a:prstGeom prst="rect">
          <a:avLst/>
        </a:prstGeom>
        <a:noFill/>
        <a:ln w="9525">
          <a:noFill/>
        </a:ln>
      </xdr:spPr>
    </xdr:pic>
    <xdr:clientData/>
  </xdr:twoCellAnchor>
  <xdr:twoCellAnchor editAs="oneCell">
    <xdr:from>
      <xdr:col>34</xdr:col>
      <xdr:colOff>0</xdr:colOff>
      <xdr:row>237</xdr:row>
      <xdr:rowOff>0</xdr:rowOff>
    </xdr:from>
    <xdr:to>
      <xdr:col>34</xdr:col>
      <xdr:colOff>66040</xdr:colOff>
      <xdr:row>237</xdr:row>
      <xdr:rowOff>170180</xdr:rowOff>
    </xdr:to>
    <xdr:pic>
      <xdr:nvPicPr>
        <xdr:cNvPr id="524" name="144" descr="144"/>
        <xdr:cNvPicPr/>
      </xdr:nvPicPr>
      <xdr:blipFill>
        <a:blip r:embed="rId1"/>
        <a:stretch>
          <a:fillRect/>
        </a:stretch>
      </xdr:blipFill>
      <xdr:spPr>
        <a:xfrm>
          <a:off x="20972780" y="259156200"/>
          <a:ext cx="66040" cy="17018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171450</xdr:rowOff>
    </xdr:to>
    <xdr:pic>
      <xdr:nvPicPr>
        <xdr:cNvPr id="525" name="120" descr="120"/>
        <xdr:cNvPicPr/>
      </xdr:nvPicPr>
      <xdr:blipFill>
        <a:blip r:embed="rId1"/>
        <a:stretch>
          <a:fillRect/>
        </a:stretch>
      </xdr:blipFill>
      <xdr:spPr>
        <a:xfrm>
          <a:off x="21429980" y="116027200"/>
          <a:ext cx="46990" cy="17145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171450</xdr:rowOff>
    </xdr:to>
    <xdr:pic>
      <xdr:nvPicPr>
        <xdr:cNvPr id="526" name="120" descr="120"/>
        <xdr:cNvPicPr/>
      </xdr:nvPicPr>
      <xdr:blipFill>
        <a:blip r:embed="rId1"/>
        <a:stretch>
          <a:fillRect/>
        </a:stretch>
      </xdr:blipFill>
      <xdr:spPr>
        <a:xfrm>
          <a:off x="21429980" y="116027200"/>
          <a:ext cx="46990" cy="17145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342265</xdr:rowOff>
    </xdr:to>
    <xdr:pic>
      <xdr:nvPicPr>
        <xdr:cNvPr id="527" name="120" descr="120"/>
        <xdr:cNvPicPr/>
      </xdr:nvPicPr>
      <xdr:blipFill>
        <a:blip r:embed="rId1"/>
        <a:stretch>
          <a:fillRect/>
        </a:stretch>
      </xdr:blipFill>
      <xdr:spPr>
        <a:xfrm>
          <a:off x="21429980" y="116027200"/>
          <a:ext cx="46990" cy="34226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342265</xdr:rowOff>
    </xdr:to>
    <xdr:pic>
      <xdr:nvPicPr>
        <xdr:cNvPr id="528" name="120" descr="120"/>
        <xdr:cNvPicPr/>
      </xdr:nvPicPr>
      <xdr:blipFill>
        <a:blip r:embed="rId1"/>
        <a:stretch>
          <a:fillRect/>
        </a:stretch>
      </xdr:blipFill>
      <xdr:spPr>
        <a:xfrm>
          <a:off x="21429980" y="116027200"/>
          <a:ext cx="46990" cy="342265"/>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71</xdr:row>
      <xdr:rowOff>514350</xdr:rowOff>
    </xdr:to>
    <xdr:pic>
      <xdr:nvPicPr>
        <xdr:cNvPr id="529" name="120" descr="120"/>
        <xdr:cNvPicPr/>
      </xdr:nvPicPr>
      <xdr:blipFill>
        <a:blip r:embed="rId1"/>
        <a:stretch>
          <a:fillRect/>
        </a:stretch>
      </xdr:blipFill>
      <xdr:spPr>
        <a:xfrm>
          <a:off x="923925" y="116027200"/>
          <a:ext cx="65405" cy="5143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71</xdr:row>
      <xdr:rowOff>514350</xdr:rowOff>
    </xdr:to>
    <xdr:pic>
      <xdr:nvPicPr>
        <xdr:cNvPr id="530" name="120" descr="120"/>
        <xdr:cNvPicPr/>
      </xdr:nvPicPr>
      <xdr:blipFill>
        <a:blip r:embed="rId1"/>
        <a:stretch>
          <a:fillRect/>
        </a:stretch>
      </xdr:blipFill>
      <xdr:spPr>
        <a:xfrm>
          <a:off x="923925" y="116027200"/>
          <a:ext cx="65405" cy="51435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71</xdr:row>
      <xdr:rowOff>513715</xdr:rowOff>
    </xdr:to>
    <xdr:pic>
      <xdr:nvPicPr>
        <xdr:cNvPr id="531" name="120" descr="120"/>
        <xdr:cNvPicPr/>
      </xdr:nvPicPr>
      <xdr:blipFill>
        <a:blip r:embed="rId1"/>
        <a:stretch>
          <a:fillRect/>
        </a:stretch>
      </xdr:blipFill>
      <xdr:spPr>
        <a:xfrm>
          <a:off x="21429980" y="116027200"/>
          <a:ext cx="66040" cy="51371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71</xdr:row>
      <xdr:rowOff>513715</xdr:rowOff>
    </xdr:to>
    <xdr:pic>
      <xdr:nvPicPr>
        <xdr:cNvPr id="532" name="120" descr="120"/>
        <xdr:cNvPicPr/>
      </xdr:nvPicPr>
      <xdr:blipFill>
        <a:blip r:embed="rId1"/>
        <a:stretch>
          <a:fillRect/>
        </a:stretch>
      </xdr:blipFill>
      <xdr:spPr>
        <a:xfrm>
          <a:off x="21429980" y="116027200"/>
          <a:ext cx="66040" cy="51371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71</xdr:row>
      <xdr:rowOff>513715</xdr:rowOff>
    </xdr:to>
    <xdr:pic>
      <xdr:nvPicPr>
        <xdr:cNvPr id="533" name="120" descr="120"/>
        <xdr:cNvPicPr/>
      </xdr:nvPicPr>
      <xdr:blipFill>
        <a:blip r:embed="rId1"/>
        <a:stretch>
          <a:fillRect/>
        </a:stretch>
      </xdr:blipFill>
      <xdr:spPr>
        <a:xfrm>
          <a:off x="21429980" y="116027200"/>
          <a:ext cx="66040" cy="513715"/>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71</xdr:row>
      <xdr:rowOff>504190</xdr:rowOff>
    </xdr:to>
    <xdr:pic>
      <xdr:nvPicPr>
        <xdr:cNvPr id="534" name="120" descr="120"/>
        <xdr:cNvPicPr/>
      </xdr:nvPicPr>
      <xdr:blipFill>
        <a:blip r:embed="rId1"/>
        <a:stretch>
          <a:fillRect/>
        </a:stretch>
      </xdr:blipFill>
      <xdr:spPr>
        <a:xfrm>
          <a:off x="21316315" y="116027200"/>
          <a:ext cx="64770" cy="5041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71</xdr:row>
      <xdr:rowOff>514350</xdr:rowOff>
    </xdr:to>
    <xdr:pic>
      <xdr:nvPicPr>
        <xdr:cNvPr id="535" name="120" descr="120"/>
        <xdr:cNvPicPr/>
      </xdr:nvPicPr>
      <xdr:blipFill>
        <a:blip r:embed="rId1"/>
        <a:stretch>
          <a:fillRect/>
        </a:stretch>
      </xdr:blipFill>
      <xdr:spPr>
        <a:xfrm>
          <a:off x="21429980" y="116027200"/>
          <a:ext cx="66040" cy="51435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71</xdr:row>
      <xdr:rowOff>514350</xdr:rowOff>
    </xdr:to>
    <xdr:pic>
      <xdr:nvPicPr>
        <xdr:cNvPr id="536" name="120" descr="120"/>
        <xdr:cNvPicPr/>
      </xdr:nvPicPr>
      <xdr:blipFill>
        <a:blip r:embed="rId1"/>
        <a:stretch>
          <a:fillRect/>
        </a:stretch>
      </xdr:blipFill>
      <xdr:spPr>
        <a:xfrm>
          <a:off x="21429980" y="116027200"/>
          <a:ext cx="66040" cy="514350"/>
        </a:xfrm>
        <a:prstGeom prst="rect">
          <a:avLst/>
        </a:prstGeom>
        <a:noFill/>
        <a:ln w="9525">
          <a:noFill/>
        </a:ln>
      </xdr:spPr>
    </xdr:pic>
    <xdr:clientData/>
  </xdr:twoCellAnchor>
  <xdr:twoCellAnchor editAs="oneCell">
    <xdr:from>
      <xdr:col>34</xdr:col>
      <xdr:colOff>457200</xdr:colOff>
      <xdr:row>170</xdr:row>
      <xdr:rowOff>0</xdr:rowOff>
    </xdr:from>
    <xdr:to>
      <xdr:col>34</xdr:col>
      <xdr:colOff>523240</xdr:colOff>
      <xdr:row>171</xdr:row>
      <xdr:rowOff>231140</xdr:rowOff>
    </xdr:to>
    <xdr:pic>
      <xdr:nvPicPr>
        <xdr:cNvPr id="537" name="120" descr="120"/>
        <xdr:cNvPicPr/>
      </xdr:nvPicPr>
      <xdr:blipFill>
        <a:blip r:embed="rId1"/>
        <a:stretch>
          <a:fillRect/>
        </a:stretch>
      </xdr:blipFill>
      <xdr:spPr>
        <a:xfrm>
          <a:off x="21429980" y="212950425"/>
          <a:ext cx="66040" cy="421640"/>
        </a:xfrm>
        <a:prstGeom prst="rect">
          <a:avLst/>
        </a:prstGeom>
        <a:noFill/>
        <a:ln w="9525">
          <a:noFill/>
        </a:ln>
      </xdr:spPr>
    </xdr:pic>
    <xdr:clientData/>
  </xdr:twoCellAnchor>
  <xdr:twoCellAnchor editAs="oneCell">
    <xdr:from>
      <xdr:col>34</xdr:col>
      <xdr:colOff>504825</xdr:colOff>
      <xdr:row>170</xdr:row>
      <xdr:rowOff>0</xdr:rowOff>
    </xdr:from>
    <xdr:to>
      <xdr:col>34</xdr:col>
      <xdr:colOff>571500</xdr:colOff>
      <xdr:row>171</xdr:row>
      <xdr:rowOff>215900</xdr:rowOff>
    </xdr:to>
    <xdr:pic>
      <xdr:nvPicPr>
        <xdr:cNvPr id="538" name="83" descr="83"/>
        <xdr:cNvPicPr/>
      </xdr:nvPicPr>
      <xdr:blipFill>
        <a:blip r:embed="rId1"/>
        <a:stretch>
          <a:fillRect/>
        </a:stretch>
      </xdr:blipFill>
      <xdr:spPr>
        <a:xfrm>
          <a:off x="21477605" y="212950425"/>
          <a:ext cx="66675" cy="406400"/>
        </a:xfrm>
        <a:prstGeom prst="rect">
          <a:avLst/>
        </a:prstGeom>
        <a:noFill/>
        <a:ln w="9525">
          <a:noFill/>
        </a:ln>
      </xdr:spPr>
    </xdr:pic>
    <xdr:clientData/>
  </xdr:twoCellAnchor>
  <xdr:twoCellAnchor editAs="oneCell">
    <xdr:from>
      <xdr:col>34</xdr:col>
      <xdr:colOff>457200</xdr:colOff>
      <xdr:row>170</xdr:row>
      <xdr:rowOff>0</xdr:rowOff>
    </xdr:from>
    <xdr:to>
      <xdr:col>34</xdr:col>
      <xdr:colOff>523240</xdr:colOff>
      <xdr:row>171</xdr:row>
      <xdr:rowOff>231140</xdr:rowOff>
    </xdr:to>
    <xdr:pic>
      <xdr:nvPicPr>
        <xdr:cNvPr id="539" name="120" descr="120"/>
        <xdr:cNvPicPr/>
      </xdr:nvPicPr>
      <xdr:blipFill>
        <a:blip r:embed="rId1"/>
        <a:stretch>
          <a:fillRect/>
        </a:stretch>
      </xdr:blipFill>
      <xdr:spPr>
        <a:xfrm>
          <a:off x="21429980" y="212950425"/>
          <a:ext cx="66040" cy="421640"/>
        </a:xfrm>
        <a:prstGeom prst="rect">
          <a:avLst/>
        </a:prstGeom>
        <a:noFill/>
        <a:ln w="9525">
          <a:noFill/>
        </a:ln>
      </xdr:spPr>
    </xdr:pic>
    <xdr:clientData/>
  </xdr:twoCellAnchor>
  <xdr:twoCellAnchor editAs="oneCell">
    <xdr:from>
      <xdr:col>1</xdr:col>
      <xdr:colOff>0</xdr:colOff>
      <xdr:row>251</xdr:row>
      <xdr:rowOff>0</xdr:rowOff>
    </xdr:from>
    <xdr:to>
      <xdr:col>1</xdr:col>
      <xdr:colOff>65405</xdr:colOff>
      <xdr:row>251</xdr:row>
      <xdr:rowOff>305435</xdr:rowOff>
    </xdr:to>
    <xdr:pic>
      <xdr:nvPicPr>
        <xdr:cNvPr id="540" name="120" descr="120"/>
        <xdr:cNvPicPr/>
      </xdr:nvPicPr>
      <xdr:blipFill>
        <a:blip r:embed="rId1"/>
        <a:stretch>
          <a:fillRect/>
        </a:stretch>
      </xdr:blipFill>
      <xdr:spPr>
        <a:xfrm>
          <a:off x="923925" y="274024725"/>
          <a:ext cx="65405" cy="30543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541" name="4" descr="4"/>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542" name="139" descr="139"/>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543" name="36" descr="36"/>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544" name="140" descr="140"/>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545" name="109" descr="109"/>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546" name="125" descr="125"/>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547" name="59" descr="59"/>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548" name="77" descr="77"/>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549" name="152" descr="15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550" name="150" descr="150"/>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551" name="116" descr="116"/>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552" name="5" descr="5"/>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553" name="95" descr="95"/>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554" name="68" descr="68"/>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322580</xdr:rowOff>
    </xdr:to>
    <xdr:pic>
      <xdr:nvPicPr>
        <xdr:cNvPr id="555" name="42" descr="42"/>
        <xdr:cNvPicPr/>
      </xdr:nvPicPr>
      <xdr:blipFill>
        <a:blip r:embed="rId1"/>
        <a:stretch>
          <a:fillRect/>
        </a:stretch>
      </xdr:blipFill>
      <xdr:spPr>
        <a:xfrm>
          <a:off x="20448905" y="278310975"/>
          <a:ext cx="66040" cy="3225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556" name="34" descr="34"/>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557" name="106" descr="10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558" name="57" descr="57"/>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559" name="137" descr="137"/>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560" name="25" descr="25"/>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561" name="14" descr="14"/>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562" name="99" descr="99"/>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563" name="124" descr="124"/>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564" name="114" descr="114"/>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565" name="149" descr="149"/>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566" name="155" descr="155"/>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567" name="69" descr="69"/>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568" name="17" descr="17"/>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569" name="72" descr="72"/>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570" name="110" descr="110"/>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571" name="21" descr="21"/>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572" name="22" descr="22"/>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573" name="13" descr="13"/>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322580</xdr:rowOff>
    </xdr:to>
    <xdr:pic>
      <xdr:nvPicPr>
        <xdr:cNvPr id="574" name="54" descr="54"/>
        <xdr:cNvPicPr/>
      </xdr:nvPicPr>
      <xdr:blipFill>
        <a:blip r:embed="rId1"/>
        <a:stretch>
          <a:fillRect/>
        </a:stretch>
      </xdr:blipFill>
      <xdr:spPr>
        <a:xfrm>
          <a:off x="20296505" y="278310975"/>
          <a:ext cx="66040" cy="3225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322580</xdr:rowOff>
    </xdr:to>
    <xdr:pic>
      <xdr:nvPicPr>
        <xdr:cNvPr id="575" name="27" descr="27"/>
        <xdr:cNvPicPr/>
      </xdr:nvPicPr>
      <xdr:blipFill>
        <a:blip r:embed="rId1"/>
        <a:stretch>
          <a:fillRect/>
        </a:stretch>
      </xdr:blipFill>
      <xdr:spPr>
        <a:xfrm>
          <a:off x="20372705" y="278310975"/>
          <a:ext cx="66040" cy="3225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576" name="39" descr="39"/>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577" name="31" descr="3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322580</xdr:rowOff>
    </xdr:to>
    <xdr:pic>
      <xdr:nvPicPr>
        <xdr:cNvPr id="578" name="37" descr="37"/>
        <xdr:cNvPicPr/>
      </xdr:nvPicPr>
      <xdr:blipFill>
        <a:blip r:embed="rId1"/>
        <a:stretch>
          <a:fillRect/>
        </a:stretch>
      </xdr:blipFill>
      <xdr:spPr>
        <a:xfrm>
          <a:off x="19991705" y="278310975"/>
          <a:ext cx="66040" cy="3225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322580</xdr:rowOff>
    </xdr:to>
    <xdr:pic>
      <xdr:nvPicPr>
        <xdr:cNvPr id="579" name="45" descr="45"/>
        <xdr:cNvPicPr/>
      </xdr:nvPicPr>
      <xdr:blipFill>
        <a:blip r:embed="rId1"/>
        <a:stretch>
          <a:fillRect/>
        </a:stretch>
      </xdr:blipFill>
      <xdr:spPr>
        <a:xfrm>
          <a:off x="20372705" y="278310975"/>
          <a:ext cx="66040" cy="3225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580" name="127" descr="127"/>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581" name="29" descr="29"/>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582" name="90" descr="90"/>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583" name="58" descr="58"/>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584" name="71" descr="7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585" name="92" descr="92"/>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586" name="129" descr="129"/>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322580</xdr:rowOff>
    </xdr:to>
    <xdr:pic>
      <xdr:nvPicPr>
        <xdr:cNvPr id="587" name="131" descr="131"/>
        <xdr:cNvPicPr/>
      </xdr:nvPicPr>
      <xdr:blipFill>
        <a:blip r:embed="rId1"/>
        <a:stretch>
          <a:fillRect/>
        </a:stretch>
      </xdr:blipFill>
      <xdr:spPr>
        <a:xfrm>
          <a:off x="20144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588" name="63" descr="63"/>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589" name="38" descr="38"/>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590" name="115" descr="115"/>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591" name="33" descr="3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592" name="70" descr="70"/>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593" name="10" descr="10"/>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594" name="87" descr="87"/>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322580</xdr:rowOff>
    </xdr:to>
    <xdr:pic>
      <xdr:nvPicPr>
        <xdr:cNvPr id="595" name="11" descr="11"/>
        <xdr:cNvPicPr/>
      </xdr:nvPicPr>
      <xdr:blipFill>
        <a:blip r:embed="rId1"/>
        <a:stretch>
          <a:fillRect/>
        </a:stretch>
      </xdr:blipFill>
      <xdr:spPr>
        <a:xfrm>
          <a:off x="20525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596" name="46" descr="46"/>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597" name="119" descr="119"/>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598" name="100" descr="100"/>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599" name="85" descr="85"/>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00" name="107" descr="107"/>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601" name="126" descr="12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322580</xdr:rowOff>
    </xdr:to>
    <xdr:pic>
      <xdr:nvPicPr>
        <xdr:cNvPr id="602" name="159" descr="159"/>
        <xdr:cNvPicPr/>
      </xdr:nvPicPr>
      <xdr:blipFill>
        <a:blip r:embed="rId1"/>
        <a:stretch>
          <a:fillRect/>
        </a:stretch>
      </xdr:blipFill>
      <xdr:spPr>
        <a:xfrm>
          <a:off x="20591780" y="278310975"/>
          <a:ext cx="66040" cy="3225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03" name="105" descr="105"/>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604" name="65" descr="65"/>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605" name="16" descr="16"/>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06" name="67" descr="67"/>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07" name="147" descr="147"/>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608" name="56" descr="56"/>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609" name="102" descr="102"/>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10" name="35" descr="35"/>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11" name="133" descr="133"/>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612" name="118" descr="118"/>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613" name="26" descr="26"/>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614" name="73" descr="73"/>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615" name="53" descr="53"/>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616" name="2" descr="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322580</xdr:rowOff>
    </xdr:to>
    <xdr:pic>
      <xdr:nvPicPr>
        <xdr:cNvPr id="617" name="98" descr="98"/>
        <xdr:cNvPicPr/>
      </xdr:nvPicPr>
      <xdr:blipFill>
        <a:blip r:embed="rId1"/>
        <a:stretch>
          <a:fillRect/>
        </a:stretch>
      </xdr:blipFill>
      <xdr:spPr>
        <a:xfrm>
          <a:off x="20144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618" name="91" descr="91"/>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19" name="108" descr="108"/>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20" name="79" descr="79"/>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21" name="48" descr="48"/>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622" name="86" descr="86"/>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23" name="0" descr="0"/>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322580</xdr:rowOff>
    </xdr:to>
    <xdr:pic>
      <xdr:nvPicPr>
        <xdr:cNvPr id="624" name="51" descr="51"/>
        <xdr:cNvPicPr/>
      </xdr:nvPicPr>
      <xdr:blipFill>
        <a:blip r:embed="rId1"/>
        <a:stretch>
          <a:fillRect/>
        </a:stretch>
      </xdr:blipFill>
      <xdr:spPr>
        <a:xfrm>
          <a:off x="20448905" y="278310975"/>
          <a:ext cx="66040" cy="3225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625" name="19" descr="19"/>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626" name="20" descr="20"/>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27" name="160" descr="160"/>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28" name="117" descr="117"/>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629" name="64" descr="64"/>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630" name="52" descr="5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31" name="49" descr="49"/>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632" name="143" descr="143"/>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33" name="82" descr="82"/>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634" name="112" descr="112"/>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635" name="18" descr="18"/>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636" name="88" descr="88"/>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37" name="157" descr="157"/>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322580</xdr:rowOff>
    </xdr:to>
    <xdr:pic>
      <xdr:nvPicPr>
        <xdr:cNvPr id="638" name="28" descr="28"/>
        <xdr:cNvPicPr/>
      </xdr:nvPicPr>
      <xdr:blipFill>
        <a:blip r:embed="rId1"/>
        <a:stretch>
          <a:fillRect/>
        </a:stretch>
      </xdr:blipFill>
      <xdr:spPr>
        <a:xfrm>
          <a:off x="20058380" y="278310975"/>
          <a:ext cx="66040" cy="3225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639" name="128" descr="128"/>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40" name="148" descr="148"/>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322580</xdr:rowOff>
    </xdr:to>
    <xdr:pic>
      <xdr:nvPicPr>
        <xdr:cNvPr id="641" name="84" descr="84"/>
        <xdr:cNvPicPr/>
      </xdr:nvPicPr>
      <xdr:blipFill>
        <a:blip r:embed="rId1"/>
        <a:stretch>
          <a:fillRect/>
        </a:stretch>
      </xdr:blipFill>
      <xdr:spPr>
        <a:xfrm>
          <a:off x="202203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642" name="3" descr="3"/>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643" name="81" descr="81"/>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644" name="40" descr="40"/>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645" name="141" descr="141"/>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46" name="41" descr="41"/>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647" name="9" descr="9"/>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648" name="78" descr="78"/>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649" name="74" descr="74"/>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650" name="120" descr="120"/>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51" name="66" descr="66"/>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52" name="44" descr="44"/>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653" name="146" descr="146"/>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54" name="121" descr="121"/>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55" name="101" descr="101"/>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656" name="62" descr="62"/>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57" name="93" descr="9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322580</xdr:rowOff>
    </xdr:to>
    <xdr:pic>
      <xdr:nvPicPr>
        <xdr:cNvPr id="658" name="111" descr="111"/>
        <xdr:cNvPicPr/>
      </xdr:nvPicPr>
      <xdr:blipFill>
        <a:blip r:embed="rId1"/>
        <a:stretch>
          <a:fillRect/>
        </a:stretch>
      </xdr:blipFill>
      <xdr:spPr>
        <a:xfrm>
          <a:off x="19991705" y="278310975"/>
          <a:ext cx="66040" cy="3225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659" name="76" descr="76"/>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660" name="60" descr="60"/>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322580</xdr:rowOff>
    </xdr:to>
    <xdr:pic>
      <xdr:nvPicPr>
        <xdr:cNvPr id="661" name="50" descr="50"/>
        <xdr:cNvPicPr/>
      </xdr:nvPicPr>
      <xdr:blipFill>
        <a:blip r:embed="rId1"/>
        <a:stretch>
          <a:fillRect/>
        </a:stretch>
      </xdr:blipFill>
      <xdr:spPr>
        <a:xfrm>
          <a:off x="20591780" y="278310975"/>
          <a:ext cx="66040" cy="3225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662" name="43" descr="43"/>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663" name="7" descr="7"/>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64" name="23" descr="23"/>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665" name="154" descr="154"/>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666" name="1" descr="1"/>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667" name="89" descr="89"/>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668" name="135" descr="135"/>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669" name="138" descr="138"/>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670" name="151" descr="15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671" name="24" descr="24"/>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322580</xdr:rowOff>
    </xdr:to>
    <xdr:pic>
      <xdr:nvPicPr>
        <xdr:cNvPr id="672" name="156" descr="156"/>
        <xdr:cNvPicPr/>
      </xdr:nvPicPr>
      <xdr:blipFill>
        <a:blip r:embed="rId1"/>
        <a:stretch>
          <a:fillRect/>
        </a:stretch>
      </xdr:blipFill>
      <xdr:spPr>
        <a:xfrm>
          <a:off x="20058380" y="278310975"/>
          <a:ext cx="66040" cy="3225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673" name="75" descr="75"/>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74" name="153" descr="15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675" name="132" descr="132"/>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676" name="145" descr="145"/>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77" name="80" descr="80"/>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678" name="161" descr="161"/>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679" name="136" descr="13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680" name="12" descr="12"/>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681" name="144" descr="144"/>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322580</xdr:rowOff>
    </xdr:to>
    <xdr:pic>
      <xdr:nvPicPr>
        <xdr:cNvPr id="682" name="15" descr="15"/>
        <xdr:cNvPicPr/>
      </xdr:nvPicPr>
      <xdr:blipFill>
        <a:blip r:embed="rId1"/>
        <a:stretch>
          <a:fillRect/>
        </a:stretch>
      </xdr:blipFill>
      <xdr:spPr>
        <a:xfrm>
          <a:off x="20296505" y="278310975"/>
          <a:ext cx="66040" cy="3225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83" name="6" descr="6"/>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84" name="61" descr="61"/>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85" name="158" descr="158"/>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686" name="96" descr="9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687" name="83" descr="83"/>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88" name="130" descr="130"/>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89" name="122" descr="122"/>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690" name="47" descr="47"/>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691" name="103" descr="10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692" name="32" descr="32"/>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322580</xdr:rowOff>
    </xdr:to>
    <xdr:pic>
      <xdr:nvPicPr>
        <xdr:cNvPr id="693" name="55" descr="55"/>
        <xdr:cNvPicPr/>
      </xdr:nvPicPr>
      <xdr:blipFill>
        <a:blip r:embed="rId1"/>
        <a:stretch>
          <a:fillRect/>
        </a:stretch>
      </xdr:blipFill>
      <xdr:spPr>
        <a:xfrm>
          <a:off x="20525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322580</xdr:rowOff>
    </xdr:to>
    <xdr:pic>
      <xdr:nvPicPr>
        <xdr:cNvPr id="694" name="142" descr="142"/>
        <xdr:cNvPicPr/>
      </xdr:nvPicPr>
      <xdr:blipFill>
        <a:blip r:embed="rId1"/>
        <a:stretch>
          <a:fillRect/>
        </a:stretch>
      </xdr:blipFill>
      <xdr:spPr>
        <a:xfrm>
          <a:off x="20220305" y="278310975"/>
          <a:ext cx="66040" cy="3225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695" name="134" descr="134"/>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696" name="30" descr="30"/>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697" name="113" descr="113"/>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698" name="104" descr="104"/>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699" name="94" descr="94"/>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00" name="8" descr="8"/>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01" name="123" descr="123"/>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02" name="97" descr="97"/>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703" name="4" descr="4"/>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04" name="139" descr="139"/>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05" name="36" descr="36"/>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06" name="140" descr="140"/>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07" name="109" descr="109"/>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08" name="125" descr="125"/>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709" name="59" descr="59"/>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710" name="77" descr="77"/>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11" name="152" descr="15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12" name="150" descr="150"/>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713" name="116" descr="116"/>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14" name="5" descr="5"/>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15" name="95" descr="95"/>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16" name="68" descr="68"/>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322580</xdr:rowOff>
    </xdr:to>
    <xdr:pic>
      <xdr:nvPicPr>
        <xdr:cNvPr id="717" name="42" descr="42"/>
        <xdr:cNvPicPr/>
      </xdr:nvPicPr>
      <xdr:blipFill>
        <a:blip r:embed="rId1"/>
        <a:stretch>
          <a:fillRect/>
        </a:stretch>
      </xdr:blipFill>
      <xdr:spPr>
        <a:xfrm>
          <a:off x="20448905" y="278310975"/>
          <a:ext cx="66040" cy="3225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18" name="34" descr="34"/>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19" name="106" descr="10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720" name="57" descr="57"/>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721" name="137" descr="137"/>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722" name="25" descr="25"/>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723" name="14" descr="14"/>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24" name="99" descr="99"/>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725" name="124" descr="124"/>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26" name="114" descr="114"/>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27" name="149" descr="149"/>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28" name="155" descr="155"/>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29" name="69" descr="69"/>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30" name="17" descr="17"/>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31" name="72" descr="72"/>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32" name="110" descr="110"/>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33" name="21" descr="21"/>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734" name="22" descr="22"/>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35" name="13" descr="13"/>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322580</xdr:rowOff>
    </xdr:to>
    <xdr:pic>
      <xdr:nvPicPr>
        <xdr:cNvPr id="736" name="54" descr="54"/>
        <xdr:cNvPicPr/>
      </xdr:nvPicPr>
      <xdr:blipFill>
        <a:blip r:embed="rId1"/>
        <a:stretch>
          <a:fillRect/>
        </a:stretch>
      </xdr:blipFill>
      <xdr:spPr>
        <a:xfrm>
          <a:off x="20296505" y="278310975"/>
          <a:ext cx="66040" cy="3225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322580</xdr:rowOff>
    </xdr:to>
    <xdr:pic>
      <xdr:nvPicPr>
        <xdr:cNvPr id="737" name="27" descr="27"/>
        <xdr:cNvPicPr/>
      </xdr:nvPicPr>
      <xdr:blipFill>
        <a:blip r:embed="rId1"/>
        <a:stretch>
          <a:fillRect/>
        </a:stretch>
      </xdr:blipFill>
      <xdr:spPr>
        <a:xfrm>
          <a:off x="20372705" y="278310975"/>
          <a:ext cx="66040" cy="3225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738" name="39" descr="39"/>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739" name="31" descr="3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322580</xdr:rowOff>
    </xdr:to>
    <xdr:pic>
      <xdr:nvPicPr>
        <xdr:cNvPr id="740" name="37" descr="37"/>
        <xdr:cNvPicPr/>
      </xdr:nvPicPr>
      <xdr:blipFill>
        <a:blip r:embed="rId1"/>
        <a:stretch>
          <a:fillRect/>
        </a:stretch>
      </xdr:blipFill>
      <xdr:spPr>
        <a:xfrm>
          <a:off x="19991705" y="278310975"/>
          <a:ext cx="66040" cy="3225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322580</xdr:rowOff>
    </xdr:to>
    <xdr:pic>
      <xdr:nvPicPr>
        <xdr:cNvPr id="741" name="45" descr="45"/>
        <xdr:cNvPicPr/>
      </xdr:nvPicPr>
      <xdr:blipFill>
        <a:blip r:embed="rId1"/>
        <a:stretch>
          <a:fillRect/>
        </a:stretch>
      </xdr:blipFill>
      <xdr:spPr>
        <a:xfrm>
          <a:off x="20372705" y="278310975"/>
          <a:ext cx="66040" cy="3225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42" name="127" descr="127"/>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43" name="29" descr="29"/>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744" name="90" descr="90"/>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745" name="58" descr="58"/>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746" name="71" descr="7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747" name="92" descr="92"/>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748" name="129" descr="129"/>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322580</xdr:rowOff>
    </xdr:to>
    <xdr:pic>
      <xdr:nvPicPr>
        <xdr:cNvPr id="749" name="131" descr="131"/>
        <xdr:cNvPicPr/>
      </xdr:nvPicPr>
      <xdr:blipFill>
        <a:blip r:embed="rId1"/>
        <a:stretch>
          <a:fillRect/>
        </a:stretch>
      </xdr:blipFill>
      <xdr:spPr>
        <a:xfrm>
          <a:off x="20144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50" name="63" descr="63"/>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751" name="38" descr="38"/>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752" name="115" descr="115"/>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753" name="33" descr="3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54" name="70" descr="70"/>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55" name="10" descr="10"/>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756" name="87" descr="87"/>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322580</xdr:rowOff>
    </xdr:to>
    <xdr:pic>
      <xdr:nvPicPr>
        <xdr:cNvPr id="757" name="11" descr="11"/>
        <xdr:cNvPicPr/>
      </xdr:nvPicPr>
      <xdr:blipFill>
        <a:blip r:embed="rId1"/>
        <a:stretch>
          <a:fillRect/>
        </a:stretch>
      </xdr:blipFill>
      <xdr:spPr>
        <a:xfrm>
          <a:off x="20525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58" name="46" descr="46"/>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759" name="119" descr="119"/>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760" name="100" descr="100"/>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761" name="85" descr="85"/>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762" name="107" descr="107"/>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63" name="126" descr="12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322580</xdr:rowOff>
    </xdr:to>
    <xdr:pic>
      <xdr:nvPicPr>
        <xdr:cNvPr id="764" name="159" descr="159"/>
        <xdr:cNvPicPr/>
      </xdr:nvPicPr>
      <xdr:blipFill>
        <a:blip r:embed="rId1"/>
        <a:stretch>
          <a:fillRect/>
        </a:stretch>
      </xdr:blipFill>
      <xdr:spPr>
        <a:xfrm>
          <a:off x="20591780" y="278310975"/>
          <a:ext cx="66040" cy="3225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765" name="105" descr="105"/>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66" name="65" descr="65"/>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67" name="16" descr="16"/>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68" name="67" descr="67"/>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69" name="147" descr="147"/>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70" name="56" descr="56"/>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771" name="102" descr="102"/>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72" name="35" descr="35"/>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73" name="133" descr="133"/>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74" name="118" descr="118"/>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775" name="26" descr="26"/>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776" name="73" descr="73"/>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777" name="53" descr="53"/>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78" name="2" descr="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322580</xdr:rowOff>
    </xdr:to>
    <xdr:pic>
      <xdr:nvPicPr>
        <xdr:cNvPr id="779" name="98" descr="98"/>
        <xdr:cNvPicPr/>
      </xdr:nvPicPr>
      <xdr:blipFill>
        <a:blip r:embed="rId1"/>
        <a:stretch>
          <a:fillRect/>
        </a:stretch>
      </xdr:blipFill>
      <xdr:spPr>
        <a:xfrm>
          <a:off x="20144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80" name="91" descr="91"/>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781" name="108" descr="108"/>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782" name="79" descr="79"/>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783" name="48" descr="48"/>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784" name="86" descr="86"/>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785" name="0" descr="0"/>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322580</xdr:rowOff>
    </xdr:to>
    <xdr:pic>
      <xdr:nvPicPr>
        <xdr:cNvPr id="786" name="51" descr="51"/>
        <xdr:cNvPicPr/>
      </xdr:nvPicPr>
      <xdr:blipFill>
        <a:blip r:embed="rId1"/>
        <a:stretch>
          <a:fillRect/>
        </a:stretch>
      </xdr:blipFill>
      <xdr:spPr>
        <a:xfrm>
          <a:off x="20448905" y="278310975"/>
          <a:ext cx="66040" cy="3225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306916</xdr:rowOff>
    </xdr:to>
    <xdr:pic>
      <xdr:nvPicPr>
        <xdr:cNvPr id="787" name="19" descr="19"/>
        <xdr:cNvPicPr/>
      </xdr:nvPicPr>
      <xdr:blipFill>
        <a:blip r:embed="rId1"/>
        <a:stretch>
          <a:fillRect/>
        </a:stretch>
      </xdr:blipFill>
      <xdr:spPr>
        <a:xfrm>
          <a:off x="20448905"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88" name="20" descr="20"/>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89" name="160" descr="160"/>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790" name="117" descr="117"/>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91" name="64" descr="64"/>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792" name="52" descr="5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93" name="49" descr="49"/>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794" name="143" descr="143"/>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95" name="82" descr="82"/>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796" name="112" descr="112"/>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797" name="18" descr="18"/>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798" name="88" descr="88"/>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799" name="157" descr="157"/>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322580</xdr:rowOff>
    </xdr:to>
    <xdr:pic>
      <xdr:nvPicPr>
        <xdr:cNvPr id="800" name="28" descr="28"/>
        <xdr:cNvPicPr/>
      </xdr:nvPicPr>
      <xdr:blipFill>
        <a:blip r:embed="rId1"/>
        <a:stretch>
          <a:fillRect/>
        </a:stretch>
      </xdr:blipFill>
      <xdr:spPr>
        <a:xfrm>
          <a:off x="20058380" y="278310975"/>
          <a:ext cx="66040" cy="3225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801" name="128" descr="128"/>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802" name="148" descr="148"/>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322580</xdr:rowOff>
    </xdr:to>
    <xdr:pic>
      <xdr:nvPicPr>
        <xdr:cNvPr id="803" name="84" descr="84"/>
        <xdr:cNvPicPr/>
      </xdr:nvPicPr>
      <xdr:blipFill>
        <a:blip r:embed="rId1"/>
        <a:stretch>
          <a:fillRect/>
        </a:stretch>
      </xdr:blipFill>
      <xdr:spPr>
        <a:xfrm>
          <a:off x="202203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804" name="3" descr="3"/>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805" name="81" descr="81"/>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806" name="40" descr="40"/>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807" name="141" descr="141"/>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808" name="41" descr="41"/>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809" name="9" descr="9"/>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810" name="78" descr="78"/>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306916</xdr:rowOff>
    </xdr:to>
    <xdr:pic>
      <xdr:nvPicPr>
        <xdr:cNvPr id="811" name="74" descr="74"/>
        <xdr:cNvPicPr/>
      </xdr:nvPicPr>
      <xdr:blipFill>
        <a:blip r:embed="rId1"/>
        <a:stretch>
          <a:fillRect/>
        </a:stretch>
      </xdr:blipFill>
      <xdr:spPr>
        <a:xfrm>
          <a:off x="20525105" y="278310975"/>
          <a:ext cx="66040" cy="306705"/>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306916</xdr:rowOff>
    </xdr:to>
    <xdr:pic>
      <xdr:nvPicPr>
        <xdr:cNvPr id="812" name="120" descr="120"/>
        <xdr:cNvPicPr/>
      </xdr:nvPicPr>
      <xdr:blipFill>
        <a:blip r:embed="rId1"/>
        <a:stretch>
          <a:fillRect/>
        </a:stretch>
      </xdr:blipFill>
      <xdr:spPr>
        <a:xfrm>
          <a:off x="203727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813" name="66" descr="66"/>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814" name="44" descr="44"/>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815" name="146" descr="146"/>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816" name="121" descr="121"/>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817" name="101" descr="101"/>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818" name="62" descr="62"/>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819" name="93" descr="9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322580</xdr:rowOff>
    </xdr:to>
    <xdr:pic>
      <xdr:nvPicPr>
        <xdr:cNvPr id="820" name="111" descr="111"/>
        <xdr:cNvPicPr/>
      </xdr:nvPicPr>
      <xdr:blipFill>
        <a:blip r:embed="rId1"/>
        <a:stretch>
          <a:fillRect/>
        </a:stretch>
      </xdr:blipFill>
      <xdr:spPr>
        <a:xfrm>
          <a:off x="19991705" y="278310975"/>
          <a:ext cx="66040" cy="3225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821" name="76" descr="76"/>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306916</xdr:rowOff>
    </xdr:to>
    <xdr:pic>
      <xdr:nvPicPr>
        <xdr:cNvPr id="822" name="60" descr="60"/>
        <xdr:cNvPicPr/>
      </xdr:nvPicPr>
      <xdr:blipFill>
        <a:blip r:embed="rId1"/>
        <a:stretch>
          <a:fillRect/>
        </a:stretch>
      </xdr:blipFill>
      <xdr:spPr>
        <a:xfrm>
          <a:off x="20144105" y="278310975"/>
          <a:ext cx="66040" cy="306705"/>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322580</xdr:rowOff>
    </xdr:to>
    <xdr:pic>
      <xdr:nvPicPr>
        <xdr:cNvPr id="823" name="50" descr="50"/>
        <xdr:cNvPicPr/>
      </xdr:nvPicPr>
      <xdr:blipFill>
        <a:blip r:embed="rId1"/>
        <a:stretch>
          <a:fillRect/>
        </a:stretch>
      </xdr:blipFill>
      <xdr:spPr>
        <a:xfrm>
          <a:off x="20591780" y="278310975"/>
          <a:ext cx="66040" cy="3225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824" name="43" descr="43"/>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825" name="7" descr="7"/>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826" name="23" descr="23"/>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827" name="154" descr="154"/>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828" name="1" descr="1"/>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829" name="89" descr="89"/>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830" name="135" descr="135"/>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171450</xdr:rowOff>
    </xdr:to>
    <xdr:pic>
      <xdr:nvPicPr>
        <xdr:cNvPr id="831" name="138" descr="138"/>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832" name="151" descr="15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306916</xdr:rowOff>
    </xdr:to>
    <xdr:pic>
      <xdr:nvPicPr>
        <xdr:cNvPr id="833" name="24" descr="24"/>
        <xdr:cNvPicPr/>
      </xdr:nvPicPr>
      <xdr:blipFill>
        <a:blip r:embed="rId1"/>
        <a:stretch>
          <a:fillRect/>
        </a:stretch>
      </xdr:blipFill>
      <xdr:spPr>
        <a:xfrm>
          <a:off x="20220305" y="278310975"/>
          <a:ext cx="66040" cy="306705"/>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322580</xdr:rowOff>
    </xdr:to>
    <xdr:pic>
      <xdr:nvPicPr>
        <xdr:cNvPr id="834" name="156" descr="156"/>
        <xdr:cNvPicPr/>
      </xdr:nvPicPr>
      <xdr:blipFill>
        <a:blip r:embed="rId1"/>
        <a:stretch>
          <a:fillRect/>
        </a:stretch>
      </xdr:blipFill>
      <xdr:spPr>
        <a:xfrm>
          <a:off x="20058380" y="278310975"/>
          <a:ext cx="66040" cy="3225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835" name="75" descr="75"/>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836" name="153" descr="15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837" name="132" descr="132"/>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306916</xdr:rowOff>
    </xdr:to>
    <xdr:pic>
      <xdr:nvPicPr>
        <xdr:cNvPr id="838" name="145" descr="145"/>
        <xdr:cNvPicPr/>
      </xdr:nvPicPr>
      <xdr:blipFill>
        <a:blip r:embed="rId1"/>
        <a:stretch>
          <a:fillRect/>
        </a:stretch>
      </xdr:blipFill>
      <xdr:spPr>
        <a:xfrm>
          <a:off x="20296505" y="278310975"/>
          <a:ext cx="66040" cy="306705"/>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839" name="80" descr="80"/>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171450</xdr:rowOff>
    </xdr:to>
    <xdr:pic>
      <xdr:nvPicPr>
        <xdr:cNvPr id="840" name="161" descr="161"/>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841" name="136" descr="13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306916</xdr:rowOff>
    </xdr:to>
    <xdr:pic>
      <xdr:nvPicPr>
        <xdr:cNvPr id="842" name="12" descr="12"/>
        <xdr:cNvPicPr/>
      </xdr:nvPicPr>
      <xdr:blipFill>
        <a:blip r:embed="rId1"/>
        <a:stretch>
          <a:fillRect/>
        </a:stretch>
      </xdr:blipFill>
      <xdr:spPr>
        <a:xfrm>
          <a:off x="20058380" y="278310975"/>
          <a:ext cx="66040" cy="306705"/>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306916</xdr:rowOff>
    </xdr:to>
    <xdr:pic>
      <xdr:nvPicPr>
        <xdr:cNvPr id="843" name="144" descr="144"/>
        <xdr:cNvPicPr/>
      </xdr:nvPicPr>
      <xdr:blipFill>
        <a:blip r:embed="rId1"/>
        <a:stretch>
          <a:fillRect/>
        </a:stretch>
      </xdr:blipFill>
      <xdr:spPr>
        <a:xfrm>
          <a:off x="19991705" y="278310975"/>
          <a:ext cx="66040" cy="306705"/>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322580</xdr:rowOff>
    </xdr:to>
    <xdr:pic>
      <xdr:nvPicPr>
        <xdr:cNvPr id="844" name="15" descr="15"/>
        <xdr:cNvPicPr/>
      </xdr:nvPicPr>
      <xdr:blipFill>
        <a:blip r:embed="rId1"/>
        <a:stretch>
          <a:fillRect/>
        </a:stretch>
      </xdr:blipFill>
      <xdr:spPr>
        <a:xfrm>
          <a:off x="20296505" y="278310975"/>
          <a:ext cx="66040" cy="3225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845" name="6" descr="6"/>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846" name="61" descr="61"/>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847" name="158" descr="158"/>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171450</xdr:rowOff>
    </xdr:to>
    <xdr:pic>
      <xdr:nvPicPr>
        <xdr:cNvPr id="848" name="96" descr="96"/>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306916</xdr:rowOff>
    </xdr:to>
    <xdr:pic>
      <xdr:nvPicPr>
        <xdr:cNvPr id="849" name="83" descr="83"/>
        <xdr:cNvPicPr/>
      </xdr:nvPicPr>
      <xdr:blipFill>
        <a:blip r:embed="rId1"/>
        <a:stretch>
          <a:fillRect/>
        </a:stretch>
      </xdr:blipFill>
      <xdr:spPr>
        <a:xfrm>
          <a:off x="20591780" y="278310975"/>
          <a:ext cx="66040" cy="306705"/>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850" name="130" descr="130"/>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851" name="122" descr="122"/>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852" name="47" descr="47"/>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171450</xdr:rowOff>
    </xdr:to>
    <xdr:pic>
      <xdr:nvPicPr>
        <xdr:cNvPr id="853" name="103" descr="103"/>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854" name="32" descr="32"/>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322580</xdr:rowOff>
    </xdr:to>
    <xdr:pic>
      <xdr:nvPicPr>
        <xdr:cNvPr id="855" name="55" descr="55"/>
        <xdr:cNvPicPr/>
      </xdr:nvPicPr>
      <xdr:blipFill>
        <a:blip r:embed="rId1"/>
        <a:stretch>
          <a:fillRect/>
        </a:stretch>
      </xdr:blipFill>
      <xdr:spPr>
        <a:xfrm>
          <a:off x="20525105" y="278310975"/>
          <a:ext cx="66040" cy="3225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322580</xdr:rowOff>
    </xdr:to>
    <xdr:pic>
      <xdr:nvPicPr>
        <xdr:cNvPr id="856" name="142" descr="142"/>
        <xdr:cNvPicPr/>
      </xdr:nvPicPr>
      <xdr:blipFill>
        <a:blip r:embed="rId1"/>
        <a:stretch>
          <a:fillRect/>
        </a:stretch>
      </xdr:blipFill>
      <xdr:spPr>
        <a:xfrm>
          <a:off x="20220305" y="278310975"/>
          <a:ext cx="66040" cy="3225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171450</xdr:rowOff>
    </xdr:to>
    <xdr:pic>
      <xdr:nvPicPr>
        <xdr:cNvPr id="857" name="134" descr="134"/>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171450</xdr:rowOff>
    </xdr:to>
    <xdr:pic>
      <xdr:nvPicPr>
        <xdr:cNvPr id="858" name="113" descr="113"/>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859" name="104" descr="104"/>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171450</xdr:rowOff>
    </xdr:to>
    <xdr:pic>
      <xdr:nvPicPr>
        <xdr:cNvPr id="860" name="94" descr="94"/>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861" name="8" descr="8"/>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171450</xdr:rowOff>
    </xdr:to>
    <xdr:pic>
      <xdr:nvPicPr>
        <xdr:cNvPr id="862" name="123" descr="123"/>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171450</xdr:rowOff>
    </xdr:to>
    <xdr:pic>
      <xdr:nvPicPr>
        <xdr:cNvPr id="863" name="97" descr="97"/>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864" name="4" descr="4"/>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865" name="139" descr="139"/>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866" name="36" descr="36"/>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867" name="140" descr="140"/>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868" name="109" descr="109"/>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869" name="125" descr="125"/>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870" name="59" descr="59"/>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871" name="77" descr="77"/>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872" name="152" descr="152"/>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873" name="150" descr="150"/>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874" name="116" descr="116"/>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875" name="5" descr="5"/>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876" name="95" descr="95"/>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877" name="68" descr="68"/>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181611</xdr:rowOff>
    </xdr:to>
    <xdr:pic>
      <xdr:nvPicPr>
        <xdr:cNvPr id="878" name="42" descr="42"/>
        <xdr:cNvPicPr/>
      </xdr:nvPicPr>
      <xdr:blipFill>
        <a:blip r:embed="rId1"/>
        <a:stretch>
          <a:fillRect/>
        </a:stretch>
      </xdr:blipFill>
      <xdr:spPr>
        <a:xfrm>
          <a:off x="20448905" y="278310975"/>
          <a:ext cx="66040" cy="18161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879" name="34" descr="34"/>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880" name="106" descr="106"/>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881" name="57" descr="57"/>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882" name="137" descr="137"/>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883" name="25" descr="25"/>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884" name="14" descr="14"/>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885" name="99" descr="99"/>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886" name="124" descr="124"/>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887" name="114" descr="114"/>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888" name="149" descr="149"/>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889" name="155" descr="155"/>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890" name="69" descr="69"/>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891" name="17" descr="17"/>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892" name="72" descr="72"/>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893" name="110" descr="110"/>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894" name="21" descr="21"/>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895" name="22" descr="22"/>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896" name="13" descr="13"/>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181611</xdr:rowOff>
    </xdr:to>
    <xdr:pic>
      <xdr:nvPicPr>
        <xdr:cNvPr id="897" name="54" descr="54"/>
        <xdr:cNvPicPr/>
      </xdr:nvPicPr>
      <xdr:blipFill>
        <a:blip r:embed="rId1"/>
        <a:stretch>
          <a:fillRect/>
        </a:stretch>
      </xdr:blipFill>
      <xdr:spPr>
        <a:xfrm>
          <a:off x="20296505" y="278310975"/>
          <a:ext cx="66040" cy="18161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181611</xdr:rowOff>
    </xdr:to>
    <xdr:pic>
      <xdr:nvPicPr>
        <xdr:cNvPr id="898" name="27" descr="27"/>
        <xdr:cNvPicPr/>
      </xdr:nvPicPr>
      <xdr:blipFill>
        <a:blip r:embed="rId1"/>
        <a:stretch>
          <a:fillRect/>
        </a:stretch>
      </xdr:blipFill>
      <xdr:spPr>
        <a:xfrm>
          <a:off x="20372705" y="278310975"/>
          <a:ext cx="66040" cy="18161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899" name="39" descr="39"/>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900" name="31" descr="31"/>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181611</xdr:rowOff>
    </xdr:to>
    <xdr:pic>
      <xdr:nvPicPr>
        <xdr:cNvPr id="901" name="37" descr="37"/>
        <xdr:cNvPicPr/>
      </xdr:nvPicPr>
      <xdr:blipFill>
        <a:blip r:embed="rId1"/>
        <a:stretch>
          <a:fillRect/>
        </a:stretch>
      </xdr:blipFill>
      <xdr:spPr>
        <a:xfrm>
          <a:off x="19991705" y="278310975"/>
          <a:ext cx="66040" cy="18161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181611</xdr:rowOff>
    </xdr:to>
    <xdr:pic>
      <xdr:nvPicPr>
        <xdr:cNvPr id="902" name="45" descr="45"/>
        <xdr:cNvPicPr/>
      </xdr:nvPicPr>
      <xdr:blipFill>
        <a:blip r:embed="rId1"/>
        <a:stretch>
          <a:fillRect/>
        </a:stretch>
      </xdr:blipFill>
      <xdr:spPr>
        <a:xfrm>
          <a:off x="20372705" y="278310975"/>
          <a:ext cx="66040" cy="18161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903" name="127" descr="127"/>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904" name="29" descr="29"/>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905" name="90" descr="90"/>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906" name="58" descr="58"/>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907" name="71" descr="71"/>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908" name="92" descr="92"/>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909" name="129" descr="129"/>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181611</xdr:rowOff>
    </xdr:to>
    <xdr:pic>
      <xdr:nvPicPr>
        <xdr:cNvPr id="910" name="131" descr="131"/>
        <xdr:cNvPicPr/>
      </xdr:nvPicPr>
      <xdr:blipFill>
        <a:blip r:embed="rId1"/>
        <a:stretch>
          <a:fillRect/>
        </a:stretch>
      </xdr:blipFill>
      <xdr:spPr>
        <a:xfrm>
          <a:off x="201441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911" name="63" descr="63"/>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912" name="38" descr="38"/>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913" name="115" descr="115"/>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914" name="33" descr="3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915" name="70" descr="70"/>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916" name="10" descr="10"/>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917" name="87" descr="87"/>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181611</xdr:rowOff>
    </xdr:to>
    <xdr:pic>
      <xdr:nvPicPr>
        <xdr:cNvPr id="918" name="11" descr="11"/>
        <xdr:cNvPicPr/>
      </xdr:nvPicPr>
      <xdr:blipFill>
        <a:blip r:embed="rId1"/>
        <a:stretch>
          <a:fillRect/>
        </a:stretch>
      </xdr:blipFill>
      <xdr:spPr>
        <a:xfrm>
          <a:off x="205251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919" name="46" descr="46"/>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920" name="119" descr="119"/>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921" name="100" descr="100"/>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922" name="85" descr="85"/>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923" name="107" descr="107"/>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924" name="126" descr="126"/>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181611</xdr:rowOff>
    </xdr:to>
    <xdr:pic>
      <xdr:nvPicPr>
        <xdr:cNvPr id="925" name="159" descr="159"/>
        <xdr:cNvPicPr/>
      </xdr:nvPicPr>
      <xdr:blipFill>
        <a:blip r:embed="rId1"/>
        <a:stretch>
          <a:fillRect/>
        </a:stretch>
      </xdr:blipFill>
      <xdr:spPr>
        <a:xfrm>
          <a:off x="20591780" y="278310975"/>
          <a:ext cx="66040" cy="18161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926" name="105" descr="105"/>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927" name="65" descr="65"/>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928" name="16" descr="16"/>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929" name="67" descr="67"/>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930" name="147" descr="147"/>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931" name="56" descr="56"/>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932" name="102" descr="10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933" name="35" descr="35"/>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934" name="133" descr="133"/>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935" name="118" descr="118"/>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936" name="26" descr="26"/>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937" name="73" descr="73"/>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938" name="53" descr="53"/>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939" name="2" descr="2"/>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181611</xdr:rowOff>
    </xdr:to>
    <xdr:pic>
      <xdr:nvPicPr>
        <xdr:cNvPr id="940" name="98" descr="98"/>
        <xdr:cNvPicPr/>
      </xdr:nvPicPr>
      <xdr:blipFill>
        <a:blip r:embed="rId1"/>
        <a:stretch>
          <a:fillRect/>
        </a:stretch>
      </xdr:blipFill>
      <xdr:spPr>
        <a:xfrm>
          <a:off x="201441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941" name="91" descr="91"/>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942" name="108" descr="108"/>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943" name="79" descr="79"/>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944" name="48" descr="48"/>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945" name="86" descr="86"/>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946" name="0" descr="0"/>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181611</xdr:rowOff>
    </xdr:to>
    <xdr:pic>
      <xdr:nvPicPr>
        <xdr:cNvPr id="947" name="51" descr="51"/>
        <xdr:cNvPicPr/>
      </xdr:nvPicPr>
      <xdr:blipFill>
        <a:blip r:embed="rId1"/>
        <a:stretch>
          <a:fillRect/>
        </a:stretch>
      </xdr:blipFill>
      <xdr:spPr>
        <a:xfrm>
          <a:off x="20448905" y="278310975"/>
          <a:ext cx="66040" cy="18161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948" name="19" descr="19"/>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949" name="20" descr="20"/>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950" name="160" descr="160"/>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951" name="117" descr="117"/>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952" name="64" descr="64"/>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953" name="52" descr="52"/>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954" name="49" descr="49"/>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955" name="143" descr="143"/>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956" name="82" descr="82"/>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957" name="112" descr="112"/>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958" name="18" descr="18"/>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959" name="88" descr="88"/>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960" name="157" descr="157"/>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181611</xdr:rowOff>
    </xdr:to>
    <xdr:pic>
      <xdr:nvPicPr>
        <xdr:cNvPr id="961" name="28" descr="28"/>
        <xdr:cNvPicPr/>
      </xdr:nvPicPr>
      <xdr:blipFill>
        <a:blip r:embed="rId1"/>
        <a:stretch>
          <a:fillRect/>
        </a:stretch>
      </xdr:blipFill>
      <xdr:spPr>
        <a:xfrm>
          <a:off x="20058380" y="278310975"/>
          <a:ext cx="66040" cy="18161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962" name="128" descr="128"/>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963" name="148" descr="148"/>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181611</xdr:rowOff>
    </xdr:to>
    <xdr:pic>
      <xdr:nvPicPr>
        <xdr:cNvPr id="964" name="84" descr="84"/>
        <xdr:cNvPicPr/>
      </xdr:nvPicPr>
      <xdr:blipFill>
        <a:blip r:embed="rId1"/>
        <a:stretch>
          <a:fillRect/>
        </a:stretch>
      </xdr:blipFill>
      <xdr:spPr>
        <a:xfrm>
          <a:off x="202203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965" name="3" descr="3"/>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966" name="81" descr="81"/>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967" name="40" descr="40"/>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968" name="141" descr="141"/>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969" name="41" descr="41"/>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970" name="9" descr="9"/>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971" name="78" descr="78"/>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972" name="74" descr="74"/>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973" name="120" descr="120"/>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974" name="66" descr="66"/>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975" name="44" descr="44"/>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976" name="146" descr="146"/>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977" name="121" descr="121"/>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978" name="101" descr="101"/>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979" name="62" descr="62"/>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980" name="93" descr="9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181611</xdr:rowOff>
    </xdr:to>
    <xdr:pic>
      <xdr:nvPicPr>
        <xdr:cNvPr id="981" name="111" descr="111"/>
        <xdr:cNvPicPr/>
      </xdr:nvPicPr>
      <xdr:blipFill>
        <a:blip r:embed="rId1"/>
        <a:stretch>
          <a:fillRect/>
        </a:stretch>
      </xdr:blipFill>
      <xdr:spPr>
        <a:xfrm>
          <a:off x="19991705" y="278310975"/>
          <a:ext cx="66040" cy="18161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982" name="76" descr="76"/>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983" name="60" descr="60"/>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181611</xdr:rowOff>
    </xdr:to>
    <xdr:pic>
      <xdr:nvPicPr>
        <xdr:cNvPr id="984" name="50" descr="50"/>
        <xdr:cNvPicPr/>
      </xdr:nvPicPr>
      <xdr:blipFill>
        <a:blip r:embed="rId1"/>
        <a:stretch>
          <a:fillRect/>
        </a:stretch>
      </xdr:blipFill>
      <xdr:spPr>
        <a:xfrm>
          <a:off x="20591780" y="278310975"/>
          <a:ext cx="66040" cy="18161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985" name="43" descr="43"/>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986" name="7" descr="7"/>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987" name="23" descr="23"/>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988" name="154" descr="154"/>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989" name="1" descr="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990" name="89" descr="89"/>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991" name="135" descr="135"/>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992" name="138" descr="138"/>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993" name="151" descr="151"/>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994" name="24" descr="24"/>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181611</xdr:rowOff>
    </xdr:to>
    <xdr:pic>
      <xdr:nvPicPr>
        <xdr:cNvPr id="995" name="156" descr="156"/>
        <xdr:cNvPicPr/>
      </xdr:nvPicPr>
      <xdr:blipFill>
        <a:blip r:embed="rId1"/>
        <a:stretch>
          <a:fillRect/>
        </a:stretch>
      </xdr:blipFill>
      <xdr:spPr>
        <a:xfrm>
          <a:off x="20058380" y="278310975"/>
          <a:ext cx="66040" cy="18161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996" name="75" descr="75"/>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997" name="153" descr="15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998" name="132" descr="132"/>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999" name="145" descr="145"/>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000" name="80" descr="80"/>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1001" name="161" descr="161"/>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002" name="136" descr="136"/>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1003" name="12" descr="12"/>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1004" name="144" descr="144"/>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181611</xdr:rowOff>
    </xdr:to>
    <xdr:pic>
      <xdr:nvPicPr>
        <xdr:cNvPr id="1005" name="15" descr="15"/>
        <xdr:cNvPicPr/>
      </xdr:nvPicPr>
      <xdr:blipFill>
        <a:blip r:embed="rId1"/>
        <a:stretch>
          <a:fillRect/>
        </a:stretch>
      </xdr:blipFill>
      <xdr:spPr>
        <a:xfrm>
          <a:off x="20296505" y="278310975"/>
          <a:ext cx="66040" cy="18161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1006" name="6" descr="6"/>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007" name="61" descr="61"/>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008" name="158" descr="158"/>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009" name="96" descr="96"/>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1010" name="83" descr="83"/>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11" name="130" descr="130"/>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12" name="122" descr="122"/>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1013" name="47" descr="47"/>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014" name="103" descr="10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015" name="32" descr="32"/>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181611</xdr:rowOff>
    </xdr:to>
    <xdr:pic>
      <xdr:nvPicPr>
        <xdr:cNvPr id="1016" name="55" descr="55"/>
        <xdr:cNvPicPr/>
      </xdr:nvPicPr>
      <xdr:blipFill>
        <a:blip r:embed="rId1"/>
        <a:stretch>
          <a:fillRect/>
        </a:stretch>
      </xdr:blipFill>
      <xdr:spPr>
        <a:xfrm>
          <a:off x="205251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181611</xdr:rowOff>
    </xdr:to>
    <xdr:pic>
      <xdr:nvPicPr>
        <xdr:cNvPr id="1017" name="142" descr="142"/>
        <xdr:cNvPicPr/>
      </xdr:nvPicPr>
      <xdr:blipFill>
        <a:blip r:embed="rId1"/>
        <a:stretch>
          <a:fillRect/>
        </a:stretch>
      </xdr:blipFill>
      <xdr:spPr>
        <a:xfrm>
          <a:off x="20220305" y="278310975"/>
          <a:ext cx="66040" cy="18161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018" name="134" descr="134"/>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019" name="30" descr="30"/>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020" name="113" descr="113"/>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021" name="104" descr="104"/>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22" name="94" descr="94"/>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023" name="8" descr="8"/>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024" name="123" descr="123"/>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025" name="97" descr="97"/>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1026" name="4" descr="4"/>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027" name="139" descr="139"/>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28" name="36" descr="36"/>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029" name="140" descr="140"/>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30" name="109" descr="109"/>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031" name="125" descr="125"/>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032" name="59" descr="59"/>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1033" name="77" descr="77"/>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034" name="152" descr="152"/>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035" name="150" descr="150"/>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036" name="116" descr="116"/>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037" name="5" descr="5"/>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038" name="95" descr="95"/>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39" name="68" descr="68"/>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181611</xdr:rowOff>
    </xdr:to>
    <xdr:pic>
      <xdr:nvPicPr>
        <xdr:cNvPr id="1040" name="42" descr="42"/>
        <xdr:cNvPicPr/>
      </xdr:nvPicPr>
      <xdr:blipFill>
        <a:blip r:embed="rId1"/>
        <a:stretch>
          <a:fillRect/>
        </a:stretch>
      </xdr:blipFill>
      <xdr:spPr>
        <a:xfrm>
          <a:off x="20448905" y="278310975"/>
          <a:ext cx="66040" cy="18161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1041" name="34" descr="34"/>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1042" name="106" descr="106"/>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1043" name="57" descr="57"/>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1044" name="137" descr="137"/>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1045" name="25" descr="25"/>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1046" name="14" descr="14"/>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047" name="99" descr="99"/>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1048" name="124" descr="124"/>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049" name="114" descr="114"/>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050" name="149" descr="149"/>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051" name="155" descr="155"/>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1052" name="69" descr="69"/>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053" name="17" descr="17"/>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1054" name="72" descr="72"/>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055" name="110" descr="110"/>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56" name="21" descr="21"/>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1057" name="22" descr="22"/>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1058" name="13" descr="13"/>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181611</xdr:rowOff>
    </xdr:to>
    <xdr:pic>
      <xdr:nvPicPr>
        <xdr:cNvPr id="1059" name="54" descr="54"/>
        <xdr:cNvPicPr/>
      </xdr:nvPicPr>
      <xdr:blipFill>
        <a:blip r:embed="rId1"/>
        <a:stretch>
          <a:fillRect/>
        </a:stretch>
      </xdr:blipFill>
      <xdr:spPr>
        <a:xfrm>
          <a:off x="20296505" y="278310975"/>
          <a:ext cx="66040" cy="18161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181611</xdr:rowOff>
    </xdr:to>
    <xdr:pic>
      <xdr:nvPicPr>
        <xdr:cNvPr id="1060" name="27" descr="27"/>
        <xdr:cNvPicPr/>
      </xdr:nvPicPr>
      <xdr:blipFill>
        <a:blip r:embed="rId1"/>
        <a:stretch>
          <a:fillRect/>
        </a:stretch>
      </xdr:blipFill>
      <xdr:spPr>
        <a:xfrm>
          <a:off x="20372705" y="278310975"/>
          <a:ext cx="66040" cy="18161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061" name="39" descr="39"/>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1062" name="31" descr="31"/>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181611</xdr:rowOff>
    </xdr:to>
    <xdr:pic>
      <xdr:nvPicPr>
        <xdr:cNvPr id="1063" name="37" descr="37"/>
        <xdr:cNvPicPr/>
      </xdr:nvPicPr>
      <xdr:blipFill>
        <a:blip r:embed="rId1"/>
        <a:stretch>
          <a:fillRect/>
        </a:stretch>
      </xdr:blipFill>
      <xdr:spPr>
        <a:xfrm>
          <a:off x="19991705" y="278310975"/>
          <a:ext cx="66040" cy="18161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181611</xdr:rowOff>
    </xdr:to>
    <xdr:pic>
      <xdr:nvPicPr>
        <xdr:cNvPr id="1064" name="45" descr="45"/>
        <xdr:cNvPicPr/>
      </xdr:nvPicPr>
      <xdr:blipFill>
        <a:blip r:embed="rId1"/>
        <a:stretch>
          <a:fillRect/>
        </a:stretch>
      </xdr:blipFill>
      <xdr:spPr>
        <a:xfrm>
          <a:off x="20372705" y="278310975"/>
          <a:ext cx="66040" cy="18161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1065" name="127" descr="127"/>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066" name="29" descr="29"/>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1067" name="90" descr="90"/>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1068" name="58" descr="58"/>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069" name="71" descr="71"/>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1070" name="92" descr="92"/>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1071" name="129" descr="129"/>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181611</xdr:rowOff>
    </xdr:to>
    <xdr:pic>
      <xdr:nvPicPr>
        <xdr:cNvPr id="1072" name="131" descr="131"/>
        <xdr:cNvPicPr/>
      </xdr:nvPicPr>
      <xdr:blipFill>
        <a:blip r:embed="rId1"/>
        <a:stretch>
          <a:fillRect/>
        </a:stretch>
      </xdr:blipFill>
      <xdr:spPr>
        <a:xfrm>
          <a:off x="201441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1073" name="63" descr="63"/>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1074" name="38" descr="38"/>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1075" name="115" descr="115"/>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076" name="33" descr="3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1077" name="70" descr="70"/>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078" name="10" descr="10"/>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079" name="87" descr="87"/>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181611</xdr:rowOff>
    </xdr:to>
    <xdr:pic>
      <xdr:nvPicPr>
        <xdr:cNvPr id="1080" name="11" descr="11"/>
        <xdr:cNvPicPr/>
      </xdr:nvPicPr>
      <xdr:blipFill>
        <a:blip r:embed="rId1"/>
        <a:stretch>
          <a:fillRect/>
        </a:stretch>
      </xdr:blipFill>
      <xdr:spPr>
        <a:xfrm>
          <a:off x="205251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081" name="46" descr="46"/>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082" name="119" descr="119"/>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1083" name="100" descr="100"/>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1084" name="85" descr="85"/>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085" name="107" descr="107"/>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086" name="126" descr="126"/>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181611</xdr:rowOff>
    </xdr:to>
    <xdr:pic>
      <xdr:nvPicPr>
        <xdr:cNvPr id="1087" name="159" descr="159"/>
        <xdr:cNvPicPr/>
      </xdr:nvPicPr>
      <xdr:blipFill>
        <a:blip r:embed="rId1"/>
        <a:stretch>
          <a:fillRect/>
        </a:stretch>
      </xdr:blipFill>
      <xdr:spPr>
        <a:xfrm>
          <a:off x="20591780" y="278310975"/>
          <a:ext cx="66040" cy="18161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088" name="105" descr="105"/>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089" name="65" descr="65"/>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090" name="16" descr="16"/>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091" name="67" descr="67"/>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092" name="147" descr="147"/>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093" name="56" descr="56"/>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1094" name="102" descr="102"/>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1095" name="35" descr="35"/>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1096" name="133" descr="133"/>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1097" name="118" descr="118"/>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098" name="26" descr="26"/>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1099" name="73" descr="73"/>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1100" name="53" descr="53"/>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1101" name="2" descr="2"/>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181611</xdr:rowOff>
    </xdr:to>
    <xdr:pic>
      <xdr:nvPicPr>
        <xdr:cNvPr id="1102" name="98" descr="98"/>
        <xdr:cNvPicPr/>
      </xdr:nvPicPr>
      <xdr:blipFill>
        <a:blip r:embed="rId1"/>
        <a:stretch>
          <a:fillRect/>
        </a:stretch>
      </xdr:blipFill>
      <xdr:spPr>
        <a:xfrm>
          <a:off x="201441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1103" name="91" descr="91"/>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1104" name="108" descr="108"/>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105" name="79" descr="79"/>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1106" name="48" descr="48"/>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107" name="86" descr="86"/>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1108" name="0" descr="0"/>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181611</xdr:rowOff>
    </xdr:to>
    <xdr:pic>
      <xdr:nvPicPr>
        <xdr:cNvPr id="1109" name="51" descr="51"/>
        <xdr:cNvPicPr/>
      </xdr:nvPicPr>
      <xdr:blipFill>
        <a:blip r:embed="rId1"/>
        <a:stretch>
          <a:fillRect/>
        </a:stretch>
      </xdr:blipFill>
      <xdr:spPr>
        <a:xfrm>
          <a:off x="20448905" y="278310975"/>
          <a:ext cx="66040" cy="18161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171451</xdr:rowOff>
    </xdr:to>
    <xdr:pic>
      <xdr:nvPicPr>
        <xdr:cNvPr id="1110" name="19" descr="19"/>
        <xdr:cNvPicPr/>
      </xdr:nvPicPr>
      <xdr:blipFill>
        <a:blip r:embed="rId1"/>
        <a:stretch>
          <a:fillRect/>
        </a:stretch>
      </xdr:blipFill>
      <xdr:spPr>
        <a:xfrm>
          <a:off x="20448905"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111" name="20" descr="20"/>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1112" name="160" descr="160"/>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170180</xdr:rowOff>
    </xdr:to>
    <xdr:pic>
      <xdr:nvPicPr>
        <xdr:cNvPr id="1113" name="117" descr="117"/>
        <xdr:cNvPicPr/>
      </xdr:nvPicPr>
      <xdr:blipFill>
        <a:blip r:embed="rId1"/>
        <a:stretch>
          <a:fillRect/>
        </a:stretch>
      </xdr:blipFill>
      <xdr:spPr>
        <a:xfrm>
          <a:off x="20448905" y="278310975"/>
          <a:ext cx="66040" cy="1701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114" name="64" descr="64"/>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115" name="52" descr="52"/>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1116" name="49" descr="49"/>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1117" name="143" descr="143"/>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118" name="82" descr="82"/>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1119" name="112" descr="112"/>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1120" name="18" descr="18"/>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1121" name="88" descr="88"/>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1122" name="157" descr="157"/>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181611</xdr:rowOff>
    </xdr:to>
    <xdr:pic>
      <xdr:nvPicPr>
        <xdr:cNvPr id="1123" name="28" descr="28"/>
        <xdr:cNvPicPr/>
      </xdr:nvPicPr>
      <xdr:blipFill>
        <a:blip r:embed="rId1"/>
        <a:stretch>
          <a:fillRect/>
        </a:stretch>
      </xdr:blipFill>
      <xdr:spPr>
        <a:xfrm>
          <a:off x="20058380" y="278310975"/>
          <a:ext cx="66040" cy="18161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124" name="128" descr="128"/>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125" name="148" descr="148"/>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181611</xdr:rowOff>
    </xdr:to>
    <xdr:pic>
      <xdr:nvPicPr>
        <xdr:cNvPr id="1126" name="84" descr="84"/>
        <xdr:cNvPicPr/>
      </xdr:nvPicPr>
      <xdr:blipFill>
        <a:blip r:embed="rId1"/>
        <a:stretch>
          <a:fillRect/>
        </a:stretch>
      </xdr:blipFill>
      <xdr:spPr>
        <a:xfrm>
          <a:off x="20220305" y="278310975"/>
          <a:ext cx="66040" cy="18161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172720</xdr:rowOff>
    </xdr:to>
    <xdr:pic>
      <xdr:nvPicPr>
        <xdr:cNvPr id="1127" name="3" descr="3"/>
        <xdr:cNvPicPr/>
      </xdr:nvPicPr>
      <xdr:blipFill>
        <a:blip r:embed="rId1"/>
        <a:stretch>
          <a:fillRect/>
        </a:stretch>
      </xdr:blipFill>
      <xdr:spPr>
        <a:xfrm>
          <a:off x="202203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1128" name="81" descr="81"/>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129" name="40" descr="40"/>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1130" name="141" descr="141"/>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170180</xdr:rowOff>
    </xdr:to>
    <xdr:pic>
      <xdr:nvPicPr>
        <xdr:cNvPr id="1131" name="41" descr="41"/>
        <xdr:cNvPicPr/>
      </xdr:nvPicPr>
      <xdr:blipFill>
        <a:blip r:embed="rId1"/>
        <a:stretch>
          <a:fillRect/>
        </a:stretch>
      </xdr:blipFill>
      <xdr:spPr>
        <a:xfrm>
          <a:off x="19991705"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132" name="9" descr="9"/>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1133" name="78" descr="78"/>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171451</xdr:rowOff>
    </xdr:to>
    <xdr:pic>
      <xdr:nvPicPr>
        <xdr:cNvPr id="1134" name="74" descr="74"/>
        <xdr:cNvPicPr/>
      </xdr:nvPicPr>
      <xdr:blipFill>
        <a:blip r:embed="rId1"/>
        <a:stretch>
          <a:fillRect/>
        </a:stretch>
      </xdr:blipFill>
      <xdr:spPr>
        <a:xfrm>
          <a:off x="20525105" y="278310975"/>
          <a:ext cx="66040" cy="17145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171451</xdr:rowOff>
    </xdr:to>
    <xdr:pic>
      <xdr:nvPicPr>
        <xdr:cNvPr id="1135" name="120" descr="120"/>
        <xdr:cNvPicPr/>
      </xdr:nvPicPr>
      <xdr:blipFill>
        <a:blip r:embed="rId1"/>
        <a:stretch>
          <a:fillRect/>
        </a:stretch>
      </xdr:blipFill>
      <xdr:spPr>
        <a:xfrm>
          <a:off x="203727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136" name="66" descr="66"/>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1137" name="44" descr="44"/>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170180</xdr:rowOff>
    </xdr:to>
    <xdr:pic>
      <xdr:nvPicPr>
        <xdr:cNvPr id="1138" name="146" descr="146"/>
        <xdr:cNvPicPr/>
      </xdr:nvPicPr>
      <xdr:blipFill>
        <a:blip r:embed="rId1"/>
        <a:stretch>
          <a:fillRect/>
        </a:stretch>
      </xdr:blipFill>
      <xdr:spPr>
        <a:xfrm>
          <a:off x="20296505" y="278310975"/>
          <a:ext cx="66040" cy="1701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170180</xdr:rowOff>
    </xdr:to>
    <xdr:pic>
      <xdr:nvPicPr>
        <xdr:cNvPr id="1139" name="121" descr="121"/>
        <xdr:cNvPicPr/>
      </xdr:nvPicPr>
      <xdr:blipFill>
        <a:blip r:embed="rId1"/>
        <a:stretch>
          <a:fillRect/>
        </a:stretch>
      </xdr:blipFill>
      <xdr:spPr>
        <a:xfrm>
          <a:off x="20144105" y="278310975"/>
          <a:ext cx="66040" cy="17018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140" name="101" descr="101"/>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172720</xdr:rowOff>
    </xdr:to>
    <xdr:pic>
      <xdr:nvPicPr>
        <xdr:cNvPr id="1141" name="62" descr="62"/>
        <xdr:cNvPicPr/>
      </xdr:nvPicPr>
      <xdr:blipFill>
        <a:blip r:embed="rId1"/>
        <a:stretch>
          <a:fillRect/>
        </a:stretch>
      </xdr:blipFill>
      <xdr:spPr>
        <a:xfrm>
          <a:off x="20372705" y="278310975"/>
          <a:ext cx="66040" cy="17272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142" name="93" descr="9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181611</xdr:rowOff>
    </xdr:to>
    <xdr:pic>
      <xdr:nvPicPr>
        <xdr:cNvPr id="1143" name="111" descr="111"/>
        <xdr:cNvPicPr/>
      </xdr:nvPicPr>
      <xdr:blipFill>
        <a:blip r:embed="rId1"/>
        <a:stretch>
          <a:fillRect/>
        </a:stretch>
      </xdr:blipFill>
      <xdr:spPr>
        <a:xfrm>
          <a:off x="19991705" y="278310975"/>
          <a:ext cx="66040" cy="18161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1144" name="76" descr="76"/>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171451</xdr:rowOff>
    </xdr:to>
    <xdr:pic>
      <xdr:nvPicPr>
        <xdr:cNvPr id="1145" name="60" descr="60"/>
        <xdr:cNvPicPr/>
      </xdr:nvPicPr>
      <xdr:blipFill>
        <a:blip r:embed="rId1"/>
        <a:stretch>
          <a:fillRect/>
        </a:stretch>
      </xdr:blipFill>
      <xdr:spPr>
        <a:xfrm>
          <a:off x="20144105" y="278310975"/>
          <a:ext cx="66040" cy="17145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181611</xdr:rowOff>
    </xdr:to>
    <xdr:pic>
      <xdr:nvPicPr>
        <xdr:cNvPr id="1146" name="50" descr="50"/>
        <xdr:cNvPicPr/>
      </xdr:nvPicPr>
      <xdr:blipFill>
        <a:blip r:embed="rId1"/>
        <a:stretch>
          <a:fillRect/>
        </a:stretch>
      </xdr:blipFill>
      <xdr:spPr>
        <a:xfrm>
          <a:off x="20591780" y="278310975"/>
          <a:ext cx="66040" cy="18161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170180</xdr:rowOff>
    </xdr:to>
    <xdr:pic>
      <xdr:nvPicPr>
        <xdr:cNvPr id="1147" name="43" descr="43"/>
        <xdr:cNvPicPr/>
      </xdr:nvPicPr>
      <xdr:blipFill>
        <a:blip r:embed="rId1"/>
        <a:stretch>
          <a:fillRect/>
        </a:stretch>
      </xdr:blipFill>
      <xdr:spPr>
        <a:xfrm>
          <a:off x="20591780" y="278310975"/>
          <a:ext cx="66040" cy="17018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1148" name="7" descr="7"/>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149" name="23" descr="23"/>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1150" name="154" descr="154"/>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1151" name="1" descr="1"/>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152" name="89" descr="89"/>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1153" name="135" descr="135"/>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170180</xdr:rowOff>
    </xdr:to>
    <xdr:pic>
      <xdr:nvPicPr>
        <xdr:cNvPr id="1154" name="138" descr="138"/>
        <xdr:cNvPicPr/>
      </xdr:nvPicPr>
      <xdr:blipFill>
        <a:blip r:embed="rId1"/>
        <a:stretch>
          <a:fillRect/>
        </a:stretch>
      </xdr:blipFill>
      <xdr:spPr>
        <a:xfrm>
          <a:off x="20220305" y="278310975"/>
          <a:ext cx="66040" cy="17018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155" name="151" descr="151"/>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171451</xdr:rowOff>
    </xdr:to>
    <xdr:pic>
      <xdr:nvPicPr>
        <xdr:cNvPr id="1156" name="24" descr="24"/>
        <xdr:cNvPicPr/>
      </xdr:nvPicPr>
      <xdr:blipFill>
        <a:blip r:embed="rId1"/>
        <a:stretch>
          <a:fillRect/>
        </a:stretch>
      </xdr:blipFill>
      <xdr:spPr>
        <a:xfrm>
          <a:off x="20220305" y="278310975"/>
          <a:ext cx="66040" cy="17145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181611</xdr:rowOff>
    </xdr:to>
    <xdr:pic>
      <xdr:nvPicPr>
        <xdr:cNvPr id="1157" name="156" descr="156"/>
        <xdr:cNvPicPr/>
      </xdr:nvPicPr>
      <xdr:blipFill>
        <a:blip r:embed="rId1"/>
        <a:stretch>
          <a:fillRect/>
        </a:stretch>
      </xdr:blipFill>
      <xdr:spPr>
        <a:xfrm>
          <a:off x="20058380" y="278310975"/>
          <a:ext cx="66040" cy="18161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1158" name="75" descr="75"/>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159" name="153" descr="15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1160" name="132" descr="132"/>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171451</xdr:rowOff>
    </xdr:to>
    <xdr:pic>
      <xdr:nvPicPr>
        <xdr:cNvPr id="1161" name="145" descr="145"/>
        <xdr:cNvPicPr/>
      </xdr:nvPicPr>
      <xdr:blipFill>
        <a:blip r:embed="rId1"/>
        <a:stretch>
          <a:fillRect/>
        </a:stretch>
      </xdr:blipFill>
      <xdr:spPr>
        <a:xfrm>
          <a:off x="20296505" y="278310975"/>
          <a:ext cx="66040" cy="17145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162" name="80" descr="80"/>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381000</xdr:colOff>
      <xdr:row>257</xdr:row>
      <xdr:rowOff>0</xdr:rowOff>
    </xdr:from>
    <xdr:to>
      <xdr:col>33</xdr:col>
      <xdr:colOff>447040</xdr:colOff>
      <xdr:row>257</xdr:row>
      <xdr:rowOff>170180</xdr:rowOff>
    </xdr:to>
    <xdr:pic>
      <xdr:nvPicPr>
        <xdr:cNvPr id="1163" name="161" descr="161"/>
        <xdr:cNvPicPr/>
      </xdr:nvPicPr>
      <xdr:blipFill>
        <a:blip r:embed="rId1"/>
        <a:stretch>
          <a:fillRect/>
        </a:stretch>
      </xdr:blipFill>
      <xdr:spPr>
        <a:xfrm>
          <a:off x="20372705" y="278310975"/>
          <a:ext cx="66040" cy="17018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164" name="136" descr="136"/>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171451</xdr:rowOff>
    </xdr:to>
    <xdr:pic>
      <xdr:nvPicPr>
        <xdr:cNvPr id="1165" name="12" descr="12"/>
        <xdr:cNvPicPr/>
      </xdr:nvPicPr>
      <xdr:blipFill>
        <a:blip r:embed="rId1"/>
        <a:stretch>
          <a:fillRect/>
        </a:stretch>
      </xdr:blipFill>
      <xdr:spPr>
        <a:xfrm>
          <a:off x="20058380" y="278310975"/>
          <a:ext cx="66040" cy="17145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171451</xdr:rowOff>
    </xdr:to>
    <xdr:pic>
      <xdr:nvPicPr>
        <xdr:cNvPr id="1166" name="144" descr="144"/>
        <xdr:cNvPicPr/>
      </xdr:nvPicPr>
      <xdr:blipFill>
        <a:blip r:embed="rId1"/>
        <a:stretch>
          <a:fillRect/>
        </a:stretch>
      </xdr:blipFill>
      <xdr:spPr>
        <a:xfrm>
          <a:off x="19991705" y="278310975"/>
          <a:ext cx="66040" cy="17145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181611</xdr:rowOff>
    </xdr:to>
    <xdr:pic>
      <xdr:nvPicPr>
        <xdr:cNvPr id="1167" name="15" descr="15"/>
        <xdr:cNvPicPr/>
      </xdr:nvPicPr>
      <xdr:blipFill>
        <a:blip r:embed="rId1"/>
        <a:stretch>
          <a:fillRect/>
        </a:stretch>
      </xdr:blipFill>
      <xdr:spPr>
        <a:xfrm>
          <a:off x="20296505" y="278310975"/>
          <a:ext cx="66040" cy="18161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170180</xdr:rowOff>
    </xdr:to>
    <xdr:pic>
      <xdr:nvPicPr>
        <xdr:cNvPr id="1168" name="6" descr="6"/>
        <xdr:cNvPicPr/>
      </xdr:nvPicPr>
      <xdr:blipFill>
        <a:blip r:embed="rId1"/>
        <a:stretch>
          <a:fillRect/>
        </a:stretch>
      </xdr:blipFill>
      <xdr:spPr>
        <a:xfrm>
          <a:off x="20525105" y="278310975"/>
          <a:ext cx="66040" cy="17018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169" name="61" descr="61"/>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170" name="158" descr="158"/>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172720</xdr:rowOff>
    </xdr:to>
    <xdr:pic>
      <xdr:nvPicPr>
        <xdr:cNvPr id="1171" name="96" descr="96"/>
        <xdr:cNvPicPr/>
      </xdr:nvPicPr>
      <xdr:blipFill>
        <a:blip r:embed="rId1"/>
        <a:stretch>
          <a:fillRect/>
        </a:stretch>
      </xdr:blipFill>
      <xdr:spPr>
        <a:xfrm>
          <a:off x="20591780" y="278310975"/>
          <a:ext cx="66040" cy="172720"/>
        </a:xfrm>
        <a:prstGeom prst="rect">
          <a:avLst/>
        </a:prstGeom>
        <a:noFill/>
        <a:ln w="9525">
          <a:noFill/>
        </a:ln>
      </xdr:spPr>
    </xdr:pic>
    <xdr:clientData/>
  </xdr:twoCellAnchor>
  <xdr:twoCellAnchor editAs="oneCell">
    <xdr:from>
      <xdr:col>33</xdr:col>
      <xdr:colOff>600075</xdr:colOff>
      <xdr:row>257</xdr:row>
      <xdr:rowOff>0</xdr:rowOff>
    </xdr:from>
    <xdr:to>
      <xdr:col>33</xdr:col>
      <xdr:colOff>666115</xdr:colOff>
      <xdr:row>257</xdr:row>
      <xdr:rowOff>171451</xdr:rowOff>
    </xdr:to>
    <xdr:pic>
      <xdr:nvPicPr>
        <xdr:cNvPr id="1172" name="83" descr="83"/>
        <xdr:cNvPicPr/>
      </xdr:nvPicPr>
      <xdr:blipFill>
        <a:blip r:embed="rId1"/>
        <a:stretch>
          <a:fillRect/>
        </a:stretch>
      </xdr:blipFill>
      <xdr:spPr>
        <a:xfrm>
          <a:off x="20591780" y="278310975"/>
          <a:ext cx="66040" cy="17145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173" name="130" descr="130"/>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174" name="122" descr="122"/>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170180</xdr:rowOff>
    </xdr:to>
    <xdr:pic>
      <xdr:nvPicPr>
        <xdr:cNvPr id="1175" name="47" descr="47"/>
        <xdr:cNvPicPr/>
      </xdr:nvPicPr>
      <xdr:blipFill>
        <a:blip r:embed="rId1"/>
        <a:stretch>
          <a:fillRect/>
        </a:stretch>
      </xdr:blipFill>
      <xdr:spPr>
        <a:xfrm>
          <a:off x="20058380" y="278310975"/>
          <a:ext cx="66040" cy="170180"/>
        </a:xfrm>
        <a:prstGeom prst="rect">
          <a:avLst/>
        </a:prstGeom>
        <a:noFill/>
        <a:ln w="9525">
          <a:noFill/>
        </a:ln>
      </xdr:spPr>
    </xdr:pic>
    <xdr:clientData/>
  </xdr:twoCellAnchor>
  <xdr:twoCellAnchor editAs="oneCell">
    <xdr:from>
      <xdr:col>33</xdr:col>
      <xdr:colOff>533400</xdr:colOff>
      <xdr:row>257</xdr:row>
      <xdr:rowOff>0</xdr:rowOff>
    </xdr:from>
    <xdr:to>
      <xdr:col>33</xdr:col>
      <xdr:colOff>599440</xdr:colOff>
      <xdr:row>257</xdr:row>
      <xdr:rowOff>172720</xdr:rowOff>
    </xdr:to>
    <xdr:pic>
      <xdr:nvPicPr>
        <xdr:cNvPr id="1176" name="103" descr="103"/>
        <xdr:cNvPicPr/>
      </xdr:nvPicPr>
      <xdr:blipFill>
        <a:blip r:embed="rId1"/>
        <a:stretch>
          <a:fillRect/>
        </a:stretch>
      </xdr:blipFill>
      <xdr:spPr>
        <a:xfrm>
          <a:off x="20525105" y="278310975"/>
          <a:ext cx="66040" cy="17272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177" name="32" descr="32"/>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228600</xdr:colOff>
      <xdr:row>257</xdr:row>
      <xdr:rowOff>0</xdr:rowOff>
    </xdr:from>
    <xdr:to>
      <xdr:col>33</xdr:col>
      <xdr:colOff>294640</xdr:colOff>
      <xdr:row>257</xdr:row>
      <xdr:rowOff>181611</xdr:rowOff>
    </xdr:to>
    <xdr:pic>
      <xdr:nvPicPr>
        <xdr:cNvPr id="1178" name="142" descr="142"/>
        <xdr:cNvPicPr/>
      </xdr:nvPicPr>
      <xdr:blipFill>
        <a:blip r:embed="rId1"/>
        <a:stretch>
          <a:fillRect/>
        </a:stretch>
      </xdr:blipFill>
      <xdr:spPr>
        <a:xfrm>
          <a:off x="20220305" y="278310975"/>
          <a:ext cx="66040" cy="181610"/>
        </a:xfrm>
        <a:prstGeom prst="rect">
          <a:avLst/>
        </a:prstGeom>
        <a:noFill/>
        <a:ln w="9525">
          <a:noFill/>
        </a:ln>
      </xdr:spPr>
    </xdr:pic>
    <xdr:clientData/>
  </xdr:twoCellAnchor>
  <xdr:twoCellAnchor editAs="oneCell">
    <xdr:from>
      <xdr:col>33</xdr:col>
      <xdr:colOff>304800</xdr:colOff>
      <xdr:row>257</xdr:row>
      <xdr:rowOff>0</xdr:rowOff>
    </xdr:from>
    <xdr:to>
      <xdr:col>33</xdr:col>
      <xdr:colOff>370840</xdr:colOff>
      <xdr:row>257</xdr:row>
      <xdr:rowOff>172720</xdr:rowOff>
    </xdr:to>
    <xdr:pic>
      <xdr:nvPicPr>
        <xdr:cNvPr id="1179" name="134" descr="134"/>
        <xdr:cNvPicPr/>
      </xdr:nvPicPr>
      <xdr:blipFill>
        <a:blip r:embed="rId1"/>
        <a:stretch>
          <a:fillRect/>
        </a:stretch>
      </xdr:blipFill>
      <xdr:spPr>
        <a:xfrm>
          <a:off x="20296505" y="278310975"/>
          <a:ext cx="66040" cy="172720"/>
        </a:xfrm>
        <a:prstGeom prst="rect">
          <a:avLst/>
        </a:prstGeom>
        <a:noFill/>
        <a:ln w="9525">
          <a:noFill/>
        </a:ln>
      </xdr:spPr>
    </xdr:pic>
    <xdr:clientData/>
  </xdr:twoCellAnchor>
  <xdr:twoCellAnchor editAs="oneCell">
    <xdr:from>
      <xdr:col>33</xdr:col>
      <xdr:colOff>152400</xdr:colOff>
      <xdr:row>257</xdr:row>
      <xdr:rowOff>0</xdr:rowOff>
    </xdr:from>
    <xdr:to>
      <xdr:col>33</xdr:col>
      <xdr:colOff>218440</xdr:colOff>
      <xdr:row>257</xdr:row>
      <xdr:rowOff>172720</xdr:rowOff>
    </xdr:to>
    <xdr:pic>
      <xdr:nvPicPr>
        <xdr:cNvPr id="1180" name="113" descr="113"/>
        <xdr:cNvPicPr/>
      </xdr:nvPicPr>
      <xdr:blipFill>
        <a:blip r:embed="rId1"/>
        <a:stretch>
          <a:fillRect/>
        </a:stretch>
      </xdr:blipFill>
      <xdr:spPr>
        <a:xfrm>
          <a:off x="20144105"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181" name="104" descr="104"/>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457200</xdr:colOff>
      <xdr:row>257</xdr:row>
      <xdr:rowOff>0</xdr:rowOff>
    </xdr:from>
    <xdr:to>
      <xdr:col>33</xdr:col>
      <xdr:colOff>523240</xdr:colOff>
      <xdr:row>257</xdr:row>
      <xdr:rowOff>172720</xdr:rowOff>
    </xdr:to>
    <xdr:pic>
      <xdr:nvPicPr>
        <xdr:cNvPr id="1182" name="94" descr="94"/>
        <xdr:cNvPicPr/>
      </xdr:nvPicPr>
      <xdr:blipFill>
        <a:blip r:embed="rId1"/>
        <a:stretch>
          <a:fillRect/>
        </a:stretch>
      </xdr:blipFill>
      <xdr:spPr>
        <a:xfrm>
          <a:off x="20448905"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183" name="8" descr="8"/>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66675</xdr:colOff>
      <xdr:row>257</xdr:row>
      <xdr:rowOff>0</xdr:rowOff>
    </xdr:from>
    <xdr:to>
      <xdr:col>33</xdr:col>
      <xdr:colOff>132715</xdr:colOff>
      <xdr:row>257</xdr:row>
      <xdr:rowOff>172720</xdr:rowOff>
    </xdr:to>
    <xdr:pic>
      <xdr:nvPicPr>
        <xdr:cNvPr id="1184" name="123" descr="123"/>
        <xdr:cNvPicPr/>
      </xdr:nvPicPr>
      <xdr:blipFill>
        <a:blip r:embed="rId1"/>
        <a:stretch>
          <a:fillRect/>
        </a:stretch>
      </xdr:blipFill>
      <xdr:spPr>
        <a:xfrm>
          <a:off x="20058380" y="278310975"/>
          <a:ext cx="66040" cy="172720"/>
        </a:xfrm>
        <a:prstGeom prst="rect">
          <a:avLst/>
        </a:prstGeom>
        <a:noFill/>
        <a:ln w="9525">
          <a:noFill/>
        </a:ln>
      </xdr:spPr>
    </xdr:pic>
    <xdr:clientData/>
  </xdr:twoCellAnchor>
  <xdr:twoCellAnchor editAs="oneCell">
    <xdr:from>
      <xdr:col>33</xdr:col>
      <xdr:colOff>0</xdr:colOff>
      <xdr:row>257</xdr:row>
      <xdr:rowOff>0</xdr:rowOff>
    </xdr:from>
    <xdr:to>
      <xdr:col>33</xdr:col>
      <xdr:colOff>66040</xdr:colOff>
      <xdr:row>257</xdr:row>
      <xdr:rowOff>172720</xdr:rowOff>
    </xdr:to>
    <xdr:pic>
      <xdr:nvPicPr>
        <xdr:cNvPr id="1185" name="97" descr="97"/>
        <xdr:cNvPicPr/>
      </xdr:nvPicPr>
      <xdr:blipFill>
        <a:blip r:embed="rId1"/>
        <a:stretch>
          <a:fillRect/>
        </a:stretch>
      </xdr:blipFill>
      <xdr:spPr>
        <a:xfrm>
          <a:off x="19991705" y="278310975"/>
          <a:ext cx="66040" cy="17272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186"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187" name="139" descr="13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188" name="36" descr="36"/>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189" name="140" descr="140"/>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190" name="109" descr="10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191" name="125" descr="12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192" name="59" descr="5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193"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194" name="152" descr="1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195" name="150" descr="1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196" name="116" descr="11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197" name="5" descr="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198" name="95" descr="95"/>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199" name="68" descr="68"/>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00"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01" name="34" descr="34"/>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02" name="106" descr="10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03"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04" name="137" descr="13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05"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06" name="14" descr="1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07" name="99" descr="9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08"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09" name="114" descr="114"/>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10" name="149" descr="149"/>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11" name="155" descr="15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12" name="69" descr="6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13" name="17" descr="1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14" name="72" descr="7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15" name="110" descr="1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16" name="21" descr="2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17" name="22" descr="2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18" name="13" descr="13"/>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19"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20"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21" name="39" descr="39"/>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22" name="31" descr="3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23"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24"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25" name="127" descr="1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26" name="29" descr="2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27" name="90" descr="9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28"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29" name="71" descr="7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30"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31"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32"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33" name="63" descr="6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34"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35"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36" name="33" descr="3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37" name="70" descr="7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38" name="10" descr="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39" name="87" descr="8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40"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41" name="46" descr="46"/>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42" name="119" descr="11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43"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44"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45" name="107" descr="10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46" name="126" descr="12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47"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48" name="105" descr="10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49" name="65" descr="6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50" name="16" descr="1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51" name="67" descr="6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52" name="147" descr="14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53" name="56" descr="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54"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55" name="35" descr="3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56" name="133" descr="133"/>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57" name="118" descr="11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58" name="26" descr="2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59"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60" name="53" descr="5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61" name="2" descr="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62"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63" name="91" descr="91"/>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64" name="108" descr="10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65" name="79" descr="7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66" name="48" descr="4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67" name="86" descr="8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68" name="0" descr="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69"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70"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71" name="20" descr="2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72" name="160" descr="16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273" name="117" descr="11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74" name="64" descr="64"/>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75" name="52" descr="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76" name="49" descr="4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77"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78" name="82" descr="8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79" name="112" descr="11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80"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81"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82" name="157" descr="15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83"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84" name="128" descr="1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85" name="148" descr="148"/>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86"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287" name="3" descr="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88"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89" name="40" descr="4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290"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291" name="41" descr="4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292" name="9" descr="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93"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294"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295"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96" name="66" descr="6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97" name="44" descr="4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298" name="146" descr="14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299" name="121" descr="12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00" name="101" descr="10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01" name="62" descr="62"/>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02" name="93" descr="9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03"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04"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05"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06"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07" name="43" descr="4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08"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09" name="23" descr="2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10"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11"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12" name="89" descr="8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13"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14" name="138" descr="1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15" name="151" descr="15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16"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17"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18"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19" name="153" descr="15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20"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21"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22" name="80" descr="8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23" name="161" descr="161"/>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24" name="136" descr="13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25"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26"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27"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28" name="6" descr="6"/>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29" name="61" descr="6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30" name="158" descr="15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31" name="96" descr="9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32"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33" name="130" descr="13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34" name="122" descr="12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35" name="47" descr="4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36" name="103" descr="10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37" name="32" descr="3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38" name="55" descr="5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39"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40" name="134" descr="13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41" name="30" descr="3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42" name="113" descr="11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43" name="104" descr="10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44" name="94" descr="94"/>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45" name="8" descr="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46" name="123" descr="12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47" name="97" descr="9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48"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49" name="139" descr="13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50" name="36" descr="36"/>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51" name="140" descr="140"/>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52" name="109" descr="10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53" name="125" descr="12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54" name="59" descr="5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55"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56" name="152" descr="1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57" name="150" descr="1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58" name="116" descr="11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59" name="5" descr="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60" name="95" descr="95"/>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61" name="68" descr="68"/>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62"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63" name="34" descr="34"/>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64" name="106" descr="10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65"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66" name="137" descr="13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67"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68" name="14" descr="1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69" name="99" descr="9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70"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71" name="114" descr="114"/>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72" name="149" descr="149"/>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373" name="155" descr="15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74" name="69" descr="6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75" name="17" descr="1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76" name="72" descr="7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77" name="110" descr="1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78" name="21" descr="2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79" name="22" descr="2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80" name="13" descr="13"/>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81"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82"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83" name="39" descr="39"/>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84" name="31" descr="3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85"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86"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87" name="127" descr="1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388" name="29" descr="2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89" name="90" descr="9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90"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391" name="71" descr="7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392"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393"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394"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95" name="63" descr="6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96"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397"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398" name="33" descr="3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399" name="70" descr="7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00" name="10" descr="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01" name="87" descr="8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02"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03" name="46" descr="46"/>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04" name="119" descr="11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05"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06"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07" name="107" descr="10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08" name="126" descr="12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09"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10" name="105" descr="10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11" name="65" descr="6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12" name="16" descr="1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13" name="67" descr="6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14" name="147" descr="14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15" name="56" descr="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16"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17" name="35" descr="3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18" name="133" descr="133"/>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19" name="118" descr="11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20" name="26" descr="2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21"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22" name="53" descr="5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23" name="2" descr="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24"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25" name="91" descr="91"/>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26" name="108" descr="10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27" name="79" descr="7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28" name="48" descr="4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29" name="86" descr="8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30" name="0" descr="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31"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32"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33" name="20" descr="2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34" name="160" descr="16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35" name="117" descr="11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36" name="64" descr="64"/>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37" name="52" descr="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38" name="49" descr="4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39"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40" name="82" descr="8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41" name="112" descr="11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42"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43"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44" name="157" descr="15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45"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46" name="128" descr="1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47" name="148" descr="148"/>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48"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49" name="3" descr="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50"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51" name="40" descr="4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52"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53" name="41" descr="4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54" name="9" descr="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55"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56"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57"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58" name="66" descr="6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59" name="44" descr="4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60" name="146" descr="14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61" name="121" descr="12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62" name="101" descr="10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63" name="62" descr="62"/>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64" name="93" descr="9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65"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66"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67"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68"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69" name="43" descr="4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70"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71" name="23" descr="2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72"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73"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74" name="89" descr="8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75"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76" name="138" descr="1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77" name="151" descr="15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78"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79"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80"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81" name="153" descr="15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82"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83"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84" name="80" descr="8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485" name="161" descr="161"/>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86" name="136" descr="13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87"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488"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89"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490" name="6" descr="6"/>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91" name="61" descr="6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492" name="158" descr="15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93" name="96" descr="9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494"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95" name="130" descr="13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496" name="122" descr="12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497" name="47" descr="4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498" name="32" descr="3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499"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00" name="113" descr="11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01" name="104" descr="10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02" name="8" descr="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03" name="123" descr="12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32</xdr:col>
      <xdr:colOff>419100</xdr:colOff>
      <xdr:row>251</xdr:row>
      <xdr:rowOff>0</xdr:rowOff>
    </xdr:from>
    <xdr:to>
      <xdr:col>32</xdr:col>
      <xdr:colOff>431800</xdr:colOff>
      <xdr:row>251</xdr:row>
      <xdr:rowOff>172085</xdr:rowOff>
    </xdr:to>
    <xdr:pic>
      <xdr:nvPicPr>
        <xdr:cNvPr id="1504" name="97" descr="97"/>
        <xdr:cNvPicPr/>
      </xdr:nvPicPr>
      <xdr:blipFill>
        <a:blip r:embed="rId1"/>
        <a:stretch>
          <a:fillRect/>
        </a:stretch>
      </xdr:blipFill>
      <xdr:spPr>
        <a:xfrm>
          <a:off x="19924395" y="274024725"/>
          <a:ext cx="12700" cy="17208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05"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06"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07"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08"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09"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10"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11"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12"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13"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14"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15"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16"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17"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18"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19"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20"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21"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22"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23"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24"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25"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26"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27"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28"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29"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30"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31"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32"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33"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34"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35"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36"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37"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38"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39"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40"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41"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42"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43"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44"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45"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46"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47"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48"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49"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50"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51"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52"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53"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54"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55"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56"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57" name="55" descr="5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58"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59"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60"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61"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62"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63"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64"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65"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66"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67"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68"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69"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1570"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71"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72"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73"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74"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75"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76"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1577"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78"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79"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80"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81"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82"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83"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84"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85"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86"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87"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88"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1589"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590"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91"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1592"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1593"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94"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95"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596"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97"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598"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599"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600"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601"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1602"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1603"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1604"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1605"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06" name="4" descr="4"/>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07" name="77" descr="7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08" name="42" descr="4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09" name="57" descr="57"/>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10" name="25" descr="25"/>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11" name="124" descr="12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12" name="54" descr="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13" name="27" descr="27"/>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14" name="37" descr="37"/>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15" name="45" descr="45"/>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16" name="58" descr="58"/>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17" name="92" descr="9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18" name="129" descr="129"/>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19" name="131" descr="131"/>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20" name="38" descr="38"/>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21" name="115" descr="115"/>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22" name="11" descr="11"/>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23" name="100" descr="10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24" name="85" descr="85"/>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1625" name="159" descr="159"/>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26" name="102" descr="10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1627" name="73" descr="73"/>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28" name="98" descr="9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29" name="51" descr="51"/>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30" name="19" descr="19"/>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31" name="143" descr="143"/>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32" name="18" descr="18"/>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33" name="88" descr="8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34" name="28" descr="28"/>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35" name="84" descr="8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36" name="81" descr="8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1637" name="141" descr="141"/>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38" name="78" descr="78"/>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39" name="74" descr="7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40" name="120" descr="12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41" name="111" descr="11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42" name="76" descr="76"/>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43" name="60" descr="60"/>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1644" name="50" descr="50"/>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45" name="7" descr="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46" name="154" descr="1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47" name="1" descr="1"/>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48" name="135" descr="135"/>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49" name="24" descr="2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50" name="156" descr="156"/>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51" name="75" descr="75"/>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1652" name="132" descr="132"/>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53" name="145" descr="145"/>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54" name="12" descr="12"/>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55" name="144" descr="144"/>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56" name="15" descr="15"/>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1657" name="83" descr="83"/>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58" name="55" descr="55"/>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59" name="142" descr="14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60" name="4" descr="4"/>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61" name="77" descr="7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62" name="42" descr="4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63" name="57" descr="57"/>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64" name="25" descr="25"/>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65" name="124" descr="12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66" name="54" descr="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67" name="27" descr="27"/>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68" name="37" descr="37"/>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69" name="45" descr="45"/>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70" name="58" descr="58"/>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71" name="92" descr="9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72" name="129" descr="129"/>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73" name="131" descr="131"/>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74" name="38" descr="38"/>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75" name="115" descr="115"/>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1676" name="11" descr="11"/>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77" name="100" descr="10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78" name="102" descr="10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79" name="98" descr="9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80" name="51" descr="51"/>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681" name="19" descr="19"/>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82" name="143" descr="143"/>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1683" name="18" descr="18"/>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84" name="88" descr="8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85" name="28" descr="28"/>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86" name="84" descr="8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87" name="81" descr="8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88" name="111" descr="11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89" name="76" descr="76"/>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1690" name="60" descr="60"/>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91" name="7" descr="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92" name="154" descr="1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1693" name="1" descr="1"/>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94" name="135" descr="135"/>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1695" name="24" descr="2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96" name="156" descr="156"/>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97" name="75" descr="75"/>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1698" name="12" descr="12"/>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1699" name="144" descr="144"/>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700" name="120" descr="120"/>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1701" name="120" descr="120"/>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1702"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1703"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1704"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343535</xdr:colOff>
      <xdr:row>251</xdr:row>
      <xdr:rowOff>0</xdr:rowOff>
    </xdr:from>
    <xdr:to>
      <xdr:col>34</xdr:col>
      <xdr:colOff>408305</xdr:colOff>
      <xdr:row>251</xdr:row>
      <xdr:rowOff>190500</xdr:rowOff>
    </xdr:to>
    <xdr:pic>
      <xdr:nvPicPr>
        <xdr:cNvPr id="1705" name="120" descr="120"/>
        <xdr:cNvPicPr/>
      </xdr:nvPicPr>
      <xdr:blipFill>
        <a:blip r:embed="rId1"/>
        <a:stretch>
          <a:fillRect/>
        </a:stretch>
      </xdr:blipFill>
      <xdr:spPr>
        <a:xfrm>
          <a:off x="21316315" y="274024725"/>
          <a:ext cx="6477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305435</xdr:rowOff>
    </xdr:to>
    <xdr:pic>
      <xdr:nvPicPr>
        <xdr:cNvPr id="1706" name="120" descr="120"/>
        <xdr:cNvPicPr/>
      </xdr:nvPicPr>
      <xdr:blipFill>
        <a:blip r:embed="rId1"/>
        <a:stretch>
          <a:fillRect/>
        </a:stretch>
      </xdr:blipFill>
      <xdr:spPr>
        <a:xfrm>
          <a:off x="21429980" y="274024725"/>
          <a:ext cx="66040" cy="305435"/>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305435</xdr:rowOff>
    </xdr:to>
    <xdr:pic>
      <xdr:nvPicPr>
        <xdr:cNvPr id="1707" name="120" descr="120"/>
        <xdr:cNvPicPr/>
      </xdr:nvPicPr>
      <xdr:blipFill>
        <a:blip r:embed="rId1"/>
        <a:stretch>
          <a:fillRect/>
        </a:stretch>
      </xdr:blipFill>
      <xdr:spPr>
        <a:xfrm>
          <a:off x="21429980" y="274024725"/>
          <a:ext cx="66040" cy="305435"/>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171450</xdr:rowOff>
    </xdr:to>
    <xdr:pic>
      <xdr:nvPicPr>
        <xdr:cNvPr id="1708" name="120" descr="120"/>
        <xdr:cNvPicPr/>
      </xdr:nvPicPr>
      <xdr:blipFill>
        <a:blip r:embed="rId1"/>
        <a:stretch>
          <a:fillRect/>
        </a:stretch>
      </xdr:blipFill>
      <xdr:spPr>
        <a:xfrm>
          <a:off x="21429980" y="274024725"/>
          <a:ext cx="4699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171450</xdr:rowOff>
    </xdr:to>
    <xdr:pic>
      <xdr:nvPicPr>
        <xdr:cNvPr id="1709" name="120" descr="120"/>
        <xdr:cNvPicPr/>
      </xdr:nvPicPr>
      <xdr:blipFill>
        <a:blip r:embed="rId1"/>
        <a:stretch>
          <a:fillRect/>
        </a:stretch>
      </xdr:blipFill>
      <xdr:spPr>
        <a:xfrm>
          <a:off x="21429980" y="274024725"/>
          <a:ext cx="4699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247650</xdr:rowOff>
    </xdr:to>
    <xdr:pic>
      <xdr:nvPicPr>
        <xdr:cNvPr id="1710" name="120" descr="120"/>
        <xdr:cNvPicPr/>
      </xdr:nvPicPr>
      <xdr:blipFill>
        <a:blip r:embed="rId1"/>
        <a:stretch>
          <a:fillRect/>
        </a:stretch>
      </xdr:blipFill>
      <xdr:spPr>
        <a:xfrm>
          <a:off x="21429980" y="274024725"/>
          <a:ext cx="46990" cy="2476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247650</xdr:rowOff>
    </xdr:to>
    <xdr:pic>
      <xdr:nvPicPr>
        <xdr:cNvPr id="1711" name="120" descr="120"/>
        <xdr:cNvPicPr/>
      </xdr:nvPicPr>
      <xdr:blipFill>
        <a:blip r:embed="rId1"/>
        <a:stretch>
          <a:fillRect/>
        </a:stretch>
      </xdr:blipFill>
      <xdr:spPr>
        <a:xfrm>
          <a:off x="21429980" y="274024725"/>
          <a:ext cx="46990" cy="247650"/>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12" name="4" descr="4"/>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13" name="139" descr="139"/>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14" name="36" descr="36"/>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15" name="140" descr="140"/>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16" name="109" descr="109"/>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17" name="125" descr="125"/>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18" name="59" descr="59"/>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19" name="77" descr="77"/>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20" name="152" descr="15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21" name="150" descr="15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22" name="116" descr="116"/>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723" name="5" descr="5"/>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24" name="95" descr="95"/>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25" name="68" descr="68"/>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26" name="42" descr="42"/>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27" name="34" descr="34"/>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28" name="106" descr="10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29" name="57" descr="57"/>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30" name="137" descr="137"/>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31" name="25" descr="25"/>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32" name="14" descr="14"/>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33" name="99" descr="99"/>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34" name="124" descr="124"/>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35" name="114" descr="114"/>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36" name="149" descr="149"/>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37" name="155" descr="155"/>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38" name="69" descr="69"/>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39" name="17" descr="17"/>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740" name="72" descr="72"/>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41" name="110" descr="110"/>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42" name="21" descr="21"/>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43" name="22" descr="22"/>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44" name="13" descr="13"/>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45" name="54" descr="54"/>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46" name="27" descr="27"/>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47" name="39" descr="39"/>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48" name="31" descr="3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749" name="37" descr="37"/>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50" name="45" descr="45"/>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51" name="127" descr="127"/>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752" name="29" descr="29"/>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53" name="90" descr="90"/>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54" name="58" descr="58"/>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55" name="71" descr="7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56" name="92" descr="92"/>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57" name="129" descr="129"/>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58" name="131" descr="131"/>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59" name="63" descr="63"/>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60" name="38" descr="38"/>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61" name="115" descr="115"/>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62" name="33" descr="33"/>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63" name="70" descr="7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64" name="10" descr="10"/>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65" name="87" descr="87"/>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66" name="11" descr="11"/>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67" name="46" descr="46"/>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68" name="119" descr="119"/>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69" name="100" descr="100"/>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70" name="85" descr="85"/>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71" name="107" descr="107"/>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72" name="126" descr="12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73" name="159" descr="159"/>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74" name="105" descr="105"/>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75" name="65" descr="65"/>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76" name="16" descr="16"/>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77" name="67" descr="67"/>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778" name="147" descr="147"/>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79" name="56" descr="56"/>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80" name="102" descr="10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81" name="35" descr="35"/>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82" name="133" descr="133"/>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83" name="118" descr="11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784" name="26" descr="26"/>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785" name="73" descr="73"/>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786" name="53" descr="53"/>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87" name="2" descr="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88" name="98" descr="9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89" name="91" descr="91"/>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90" name="108" descr="108"/>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91" name="79" descr="79"/>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792" name="48" descr="4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793" name="86" descr="86"/>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794" name="0" descr="0"/>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95" name="51" descr="51"/>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96" name="19" descr="19"/>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797" name="20" descr="20"/>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98" name="160" descr="160"/>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799" name="117" descr="117"/>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00" name="64" descr="64"/>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01" name="52" descr="5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02" name="49" descr="49"/>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03" name="143" descr="143"/>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04" name="82" descr="82"/>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05" name="112" descr="112"/>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806" name="18" descr="18"/>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07" name="88" descr="8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08" name="157" descr="157"/>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09" name="28" descr="2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10" name="128" descr="12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11" name="148" descr="148"/>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12" name="84" descr="84"/>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13" name="3" descr="3"/>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14" name="81" descr="8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15" name="40" descr="4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16" name="141" descr="141"/>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17" name="41" descr="4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18" name="9" descr="9"/>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19" name="78" descr="78"/>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20" name="74" descr="74"/>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821" name="120" descr="120"/>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22" name="66" descr="66"/>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23" name="44" descr="44"/>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24" name="146" descr="146"/>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25" name="121" descr="121"/>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26" name="101" descr="10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827" name="62" descr="62"/>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28" name="93" descr="93"/>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29" name="111" descr="11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30" name="76" descr="76"/>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31" name="60" descr="60"/>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32" name="50" descr="5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33" name="43" descr="43"/>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34" name="7" descr="7"/>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35" name="23" descr="23"/>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36" name="154" descr="154"/>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37" name="1" descr="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38" name="89" descr="89"/>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39" name="135" descr="135"/>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40" name="138" descr="138"/>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41" name="151" descr="15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42" name="24" descr="24"/>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43" name="156" descr="156"/>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44" name="75" descr="75"/>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45" name="153" descr="153"/>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46" name="132" descr="132"/>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47" name="145" descr="145"/>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48" name="80" descr="80"/>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849" name="161" descr="161"/>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50" name="136" descr="13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51" name="12" descr="12"/>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52" name="144" descr="144"/>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53" name="15" descr="15"/>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54" name="6" descr="6"/>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55" name="61" descr="61"/>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56" name="158" descr="15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57" name="96" descr="9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58" name="83" descr="83"/>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59" name="130" descr="130"/>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60" name="122" descr="122"/>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61" name="47" descr="47"/>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62" name="103" descr="103"/>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63" name="32" descr="32"/>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64" name="55" descr="55"/>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65" name="142" descr="14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66" name="134" descr="134"/>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867" name="30" descr="30"/>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68" name="113" descr="113"/>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69" name="104" descr="104"/>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70" name="94" descr="94"/>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71" name="8" descr="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72" name="123" descr="123"/>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73" name="97" descr="97"/>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74" name="4" descr="4"/>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75" name="139" descr="139"/>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76" name="36" descr="36"/>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77" name="140" descr="140"/>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78" name="109" descr="109"/>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879" name="125" descr="125"/>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80" name="59" descr="59"/>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81" name="77" descr="77"/>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82" name="152" descr="15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83" name="150" descr="15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84" name="116" descr="116"/>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885" name="5" descr="5"/>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86" name="95" descr="95"/>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87" name="68" descr="68"/>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88" name="42" descr="42"/>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89" name="34" descr="34"/>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890" name="106" descr="10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91" name="57" descr="57"/>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892" name="137" descr="137"/>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893" name="25" descr="25"/>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894" name="14" descr="14"/>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95" name="99" descr="99"/>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896" name="124" descr="124"/>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897" name="114" descr="114"/>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898" name="149" descr="149"/>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899" name="155" descr="155"/>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00" name="69" descr="69"/>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01" name="17" descr="17"/>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02" name="72" descr="72"/>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03" name="110" descr="110"/>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04" name="21" descr="21"/>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05" name="22" descr="22"/>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06" name="13" descr="13"/>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07" name="54" descr="54"/>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08" name="27" descr="27"/>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09" name="39" descr="39"/>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10" name="31" descr="3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11" name="37" descr="37"/>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12" name="45" descr="45"/>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13" name="127" descr="127"/>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14" name="29" descr="29"/>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15" name="90" descr="90"/>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16" name="58" descr="58"/>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17" name="71" descr="7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18" name="92" descr="92"/>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19" name="129" descr="129"/>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20" name="131" descr="131"/>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21" name="63" descr="63"/>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22" name="38" descr="38"/>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23" name="115" descr="115"/>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24" name="33" descr="33"/>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25" name="70" descr="7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26" name="10" descr="10"/>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27" name="87" descr="87"/>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28" name="11" descr="11"/>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29" name="46" descr="46"/>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30" name="119" descr="119"/>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31" name="100" descr="100"/>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32" name="85" descr="85"/>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33" name="107" descr="107"/>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34" name="126" descr="12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35" name="159" descr="159"/>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36" name="105" descr="105"/>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37" name="65" descr="65"/>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38" name="16" descr="16"/>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39" name="67" descr="67"/>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40" name="147" descr="147"/>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941" name="56" descr="56"/>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42" name="102" descr="10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43" name="35" descr="35"/>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44" name="133" descr="133"/>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945" name="118" descr="11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46" name="26" descr="26"/>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47" name="73" descr="73"/>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948" name="53" descr="53"/>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49" name="2" descr="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50" name="98" descr="9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51" name="91" descr="91"/>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52" name="108" descr="108"/>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53" name="79" descr="79"/>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54" name="48" descr="4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55" name="86" descr="86"/>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56" name="0" descr="0"/>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57" name="51" descr="51"/>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58" name="19" descr="19"/>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59" name="20" descr="20"/>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60" name="160" descr="160"/>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1961" name="117" descr="117"/>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62" name="64" descr="64"/>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63" name="52" descr="5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64" name="49" descr="49"/>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65" name="143" descr="143"/>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66" name="82" descr="82"/>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67" name="112" descr="112"/>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68" name="18" descr="18"/>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69" name="88" descr="8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70" name="157" descr="157"/>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971" name="28" descr="2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972" name="128" descr="12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73" name="148" descr="148"/>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74" name="84" descr="84"/>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1975" name="3" descr="3"/>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76" name="81" descr="8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77" name="40" descr="4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78" name="141" descr="141"/>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79" name="41" descr="4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980" name="9" descr="9"/>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81" name="78" descr="78"/>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82" name="74" descr="74"/>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83" name="120" descr="120"/>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84" name="66" descr="66"/>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85" name="44" descr="44"/>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86" name="146" descr="146"/>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87" name="121" descr="121"/>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88" name="101" descr="10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1989" name="62" descr="62"/>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1990" name="93" descr="93"/>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1991" name="111" descr="111"/>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92" name="76" descr="76"/>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93" name="60" descr="60"/>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94" name="50" descr="50"/>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1995" name="43" descr="43"/>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1996" name="7" descr="7"/>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1997" name="23" descr="23"/>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98" name="154" descr="154"/>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1999" name="1" descr="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2000" name="89" descr="89"/>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2001" name="135" descr="135"/>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2002" name="138" descr="138"/>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2003" name="151" descr="151"/>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2004" name="24" descr="24"/>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2005" name="156" descr="156"/>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2006" name="75" descr="75"/>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2007" name="153" descr="153"/>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2008" name="132" descr="132"/>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2009" name="145" descr="145"/>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2010" name="80" descr="80"/>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381000</xdr:colOff>
      <xdr:row>112</xdr:row>
      <xdr:rowOff>0</xdr:rowOff>
    </xdr:from>
    <xdr:to>
      <xdr:col>33</xdr:col>
      <xdr:colOff>447040</xdr:colOff>
      <xdr:row>152</xdr:row>
      <xdr:rowOff>640640</xdr:rowOff>
    </xdr:to>
    <xdr:pic>
      <xdr:nvPicPr>
        <xdr:cNvPr id="2011" name="161" descr="161"/>
        <xdr:cNvPicPr/>
      </xdr:nvPicPr>
      <xdr:blipFill>
        <a:blip r:embed="rId1"/>
        <a:stretch>
          <a:fillRect/>
        </a:stretch>
      </xdr:blipFill>
      <xdr:spPr>
        <a:xfrm>
          <a:off x="203727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2012" name="136" descr="13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2013" name="12" descr="12"/>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2014" name="144" descr="144"/>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2015" name="15" descr="15"/>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533400</xdr:colOff>
      <xdr:row>112</xdr:row>
      <xdr:rowOff>0</xdr:rowOff>
    </xdr:from>
    <xdr:to>
      <xdr:col>33</xdr:col>
      <xdr:colOff>599440</xdr:colOff>
      <xdr:row>152</xdr:row>
      <xdr:rowOff>640640</xdr:rowOff>
    </xdr:to>
    <xdr:pic>
      <xdr:nvPicPr>
        <xdr:cNvPr id="2016" name="6" descr="6"/>
        <xdr:cNvPicPr/>
      </xdr:nvPicPr>
      <xdr:blipFill>
        <a:blip r:embed="rId1"/>
        <a:stretch>
          <a:fillRect/>
        </a:stretch>
      </xdr:blipFill>
      <xdr:spPr>
        <a:xfrm>
          <a:off x="20525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2017" name="61" descr="61"/>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2018" name="158" descr="158"/>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2019" name="96" descr="96"/>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600075</xdr:colOff>
      <xdr:row>112</xdr:row>
      <xdr:rowOff>0</xdr:rowOff>
    </xdr:from>
    <xdr:to>
      <xdr:col>33</xdr:col>
      <xdr:colOff>666115</xdr:colOff>
      <xdr:row>152</xdr:row>
      <xdr:rowOff>640640</xdr:rowOff>
    </xdr:to>
    <xdr:pic>
      <xdr:nvPicPr>
        <xdr:cNvPr id="2020" name="83" descr="83"/>
        <xdr:cNvPicPr/>
      </xdr:nvPicPr>
      <xdr:blipFill>
        <a:blip r:embed="rId1"/>
        <a:stretch>
          <a:fillRect/>
        </a:stretch>
      </xdr:blipFill>
      <xdr:spPr>
        <a:xfrm>
          <a:off x="20591780" y="156117925"/>
          <a:ext cx="66040" cy="41118155"/>
        </a:xfrm>
        <a:prstGeom prst="rect">
          <a:avLst/>
        </a:prstGeom>
        <a:noFill/>
        <a:ln w="9525">
          <a:noFill/>
        </a:ln>
      </xdr:spPr>
    </xdr:pic>
    <xdr:clientData/>
  </xdr:twoCellAnchor>
  <xdr:twoCellAnchor editAs="oneCell">
    <xdr:from>
      <xdr:col>33</xdr:col>
      <xdr:colOff>457200</xdr:colOff>
      <xdr:row>112</xdr:row>
      <xdr:rowOff>0</xdr:rowOff>
    </xdr:from>
    <xdr:to>
      <xdr:col>33</xdr:col>
      <xdr:colOff>523240</xdr:colOff>
      <xdr:row>152</xdr:row>
      <xdr:rowOff>640640</xdr:rowOff>
    </xdr:to>
    <xdr:pic>
      <xdr:nvPicPr>
        <xdr:cNvPr id="2021" name="130" descr="130"/>
        <xdr:cNvPicPr/>
      </xdr:nvPicPr>
      <xdr:blipFill>
        <a:blip r:embed="rId1"/>
        <a:stretch>
          <a:fillRect/>
        </a:stretch>
      </xdr:blipFill>
      <xdr:spPr>
        <a:xfrm>
          <a:off x="20448905" y="156117925"/>
          <a:ext cx="66040" cy="41118155"/>
        </a:xfrm>
        <a:prstGeom prst="rect">
          <a:avLst/>
        </a:prstGeom>
        <a:noFill/>
        <a:ln w="9525">
          <a:noFill/>
        </a:ln>
      </xdr:spPr>
    </xdr:pic>
    <xdr:clientData/>
  </xdr:twoCellAnchor>
  <xdr:twoCellAnchor editAs="oneCell">
    <xdr:from>
      <xdr:col>33</xdr:col>
      <xdr:colOff>400050</xdr:colOff>
      <xdr:row>111</xdr:row>
      <xdr:rowOff>171450</xdr:rowOff>
    </xdr:from>
    <xdr:to>
      <xdr:col>33</xdr:col>
      <xdr:colOff>466090</xdr:colOff>
      <xdr:row>152</xdr:row>
      <xdr:rowOff>507290</xdr:rowOff>
    </xdr:to>
    <xdr:pic>
      <xdr:nvPicPr>
        <xdr:cNvPr id="2022" name="122" descr="122"/>
        <xdr:cNvPicPr/>
      </xdr:nvPicPr>
      <xdr:blipFill>
        <a:blip r:embed="rId1"/>
        <a:stretch>
          <a:fillRect/>
        </a:stretch>
      </xdr:blipFill>
      <xdr:spPr>
        <a:xfrm>
          <a:off x="20391755" y="15598457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2023" name="47" descr="47"/>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304800</xdr:colOff>
      <xdr:row>112</xdr:row>
      <xdr:rowOff>0</xdr:rowOff>
    </xdr:from>
    <xdr:to>
      <xdr:col>33</xdr:col>
      <xdr:colOff>370840</xdr:colOff>
      <xdr:row>152</xdr:row>
      <xdr:rowOff>640640</xdr:rowOff>
    </xdr:to>
    <xdr:pic>
      <xdr:nvPicPr>
        <xdr:cNvPr id="2024" name="32" descr="32"/>
        <xdr:cNvPicPr/>
      </xdr:nvPicPr>
      <xdr:blipFill>
        <a:blip r:embed="rId1"/>
        <a:stretch>
          <a:fillRect/>
        </a:stretch>
      </xdr:blipFill>
      <xdr:spPr>
        <a:xfrm>
          <a:off x="20296505" y="156117925"/>
          <a:ext cx="66040" cy="41118155"/>
        </a:xfrm>
        <a:prstGeom prst="rect">
          <a:avLst/>
        </a:prstGeom>
        <a:noFill/>
        <a:ln w="9525">
          <a:noFill/>
        </a:ln>
      </xdr:spPr>
    </xdr:pic>
    <xdr:clientData/>
  </xdr:twoCellAnchor>
  <xdr:twoCellAnchor editAs="oneCell">
    <xdr:from>
      <xdr:col>33</xdr:col>
      <xdr:colOff>228600</xdr:colOff>
      <xdr:row>112</xdr:row>
      <xdr:rowOff>0</xdr:rowOff>
    </xdr:from>
    <xdr:to>
      <xdr:col>33</xdr:col>
      <xdr:colOff>294640</xdr:colOff>
      <xdr:row>152</xdr:row>
      <xdr:rowOff>640640</xdr:rowOff>
    </xdr:to>
    <xdr:pic>
      <xdr:nvPicPr>
        <xdr:cNvPr id="2025" name="142" descr="142"/>
        <xdr:cNvPicPr/>
      </xdr:nvPicPr>
      <xdr:blipFill>
        <a:blip r:embed="rId1"/>
        <a:stretch>
          <a:fillRect/>
        </a:stretch>
      </xdr:blipFill>
      <xdr:spPr>
        <a:xfrm>
          <a:off x="20220305" y="156117925"/>
          <a:ext cx="66040" cy="41118155"/>
        </a:xfrm>
        <a:prstGeom prst="rect">
          <a:avLst/>
        </a:prstGeom>
        <a:noFill/>
        <a:ln w="9525">
          <a:noFill/>
        </a:ln>
      </xdr:spPr>
    </xdr:pic>
    <xdr:clientData/>
  </xdr:twoCellAnchor>
  <xdr:twoCellAnchor editAs="oneCell">
    <xdr:from>
      <xdr:col>33</xdr:col>
      <xdr:colOff>152400</xdr:colOff>
      <xdr:row>112</xdr:row>
      <xdr:rowOff>0</xdr:rowOff>
    </xdr:from>
    <xdr:to>
      <xdr:col>33</xdr:col>
      <xdr:colOff>218440</xdr:colOff>
      <xdr:row>152</xdr:row>
      <xdr:rowOff>640640</xdr:rowOff>
    </xdr:to>
    <xdr:pic>
      <xdr:nvPicPr>
        <xdr:cNvPr id="2026" name="113" descr="113"/>
        <xdr:cNvPicPr/>
      </xdr:nvPicPr>
      <xdr:blipFill>
        <a:blip r:embed="rId1"/>
        <a:stretch>
          <a:fillRect/>
        </a:stretch>
      </xdr:blipFill>
      <xdr:spPr>
        <a:xfrm>
          <a:off x="20144105" y="156117925"/>
          <a:ext cx="66040" cy="41118155"/>
        </a:xfrm>
        <a:prstGeom prst="rect">
          <a:avLst/>
        </a:prstGeom>
        <a:noFill/>
        <a:ln w="9525">
          <a:noFill/>
        </a:ln>
      </xdr:spPr>
    </xdr:pic>
    <xdr:clientData/>
  </xdr:twoCellAnchor>
  <xdr:twoCellAnchor editAs="oneCell">
    <xdr:from>
      <xdr:col>33</xdr:col>
      <xdr:colOff>0</xdr:colOff>
      <xdr:row>112</xdr:row>
      <xdr:rowOff>0</xdr:rowOff>
    </xdr:from>
    <xdr:to>
      <xdr:col>33</xdr:col>
      <xdr:colOff>66040</xdr:colOff>
      <xdr:row>152</xdr:row>
      <xdr:rowOff>640640</xdr:rowOff>
    </xdr:to>
    <xdr:pic>
      <xdr:nvPicPr>
        <xdr:cNvPr id="2027" name="104" descr="104"/>
        <xdr:cNvPicPr/>
      </xdr:nvPicPr>
      <xdr:blipFill>
        <a:blip r:embed="rId1"/>
        <a:stretch>
          <a:fillRect/>
        </a:stretch>
      </xdr:blipFill>
      <xdr:spPr>
        <a:xfrm>
          <a:off x="19991705"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2028" name="8" descr="8"/>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33</xdr:col>
      <xdr:colOff>66675</xdr:colOff>
      <xdr:row>112</xdr:row>
      <xdr:rowOff>0</xdr:rowOff>
    </xdr:from>
    <xdr:to>
      <xdr:col>33</xdr:col>
      <xdr:colOff>132715</xdr:colOff>
      <xdr:row>152</xdr:row>
      <xdr:rowOff>640640</xdr:rowOff>
    </xdr:to>
    <xdr:pic>
      <xdr:nvPicPr>
        <xdr:cNvPr id="2029" name="123" descr="123"/>
        <xdr:cNvPicPr/>
      </xdr:nvPicPr>
      <xdr:blipFill>
        <a:blip r:embed="rId1"/>
        <a:stretch>
          <a:fillRect/>
        </a:stretch>
      </xdr:blipFill>
      <xdr:spPr>
        <a:xfrm>
          <a:off x="20058380" y="156117925"/>
          <a:ext cx="66040" cy="41118155"/>
        </a:xfrm>
        <a:prstGeom prst="rect">
          <a:avLst/>
        </a:prstGeom>
        <a:noFill/>
        <a:ln w="9525">
          <a:noFill/>
        </a:ln>
      </xdr:spPr>
    </xdr:pic>
    <xdr:clientData/>
  </xdr:twoCellAnchor>
  <xdr:twoCellAnchor editAs="oneCell">
    <xdr:from>
      <xdr:col>32</xdr:col>
      <xdr:colOff>419100</xdr:colOff>
      <xdr:row>112</xdr:row>
      <xdr:rowOff>50165</xdr:rowOff>
    </xdr:from>
    <xdr:to>
      <xdr:col>33</xdr:col>
      <xdr:colOff>203034</xdr:colOff>
      <xdr:row>152</xdr:row>
      <xdr:rowOff>640217</xdr:rowOff>
    </xdr:to>
    <xdr:pic>
      <xdr:nvPicPr>
        <xdr:cNvPr id="2030" name="97" descr="97"/>
        <xdr:cNvPicPr/>
      </xdr:nvPicPr>
      <xdr:blipFill>
        <a:blip r:embed="rId1"/>
        <a:stretch>
          <a:fillRect/>
        </a:stretch>
      </xdr:blipFill>
      <xdr:spPr>
        <a:xfrm>
          <a:off x="19924395" y="156168090"/>
          <a:ext cx="269875" cy="4106799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031" name="139" descr="139"/>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032" name="36" descr="36"/>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033" name="140" descr="140"/>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034" name="109" descr="109"/>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035" name="125" descr="125"/>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036" name="59" descr="59"/>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037" name="152" descr="152"/>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038" name="150" descr="150"/>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039" name="116" descr="116"/>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040" name="5" descr="5"/>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041" name="95" descr="95"/>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042" name="68" descr="68"/>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043" name="34" descr="34"/>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044" name="106" descr="106"/>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045" name="137" descr="137"/>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046" name="14" descr="14"/>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047" name="99" descr="99"/>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048" name="114" descr="114"/>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049" name="149" descr="149"/>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050" name="155" descr="155"/>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051" name="69" descr="69"/>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052" name="17" descr="17"/>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053" name="72" descr="72"/>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054" name="110" descr="110"/>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055" name="21" descr="21"/>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056" name="22" descr="22"/>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057" name="13" descr="13"/>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058" name="39" descr="39"/>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059" name="31" descr="31"/>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060" name="127" descr="127"/>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061" name="29" descr="29"/>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062" name="90" descr="90"/>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063" name="71" descr="71"/>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064" name="63" descr="63"/>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065" name="33" descr="3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066" name="70" descr="70"/>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067" name="10" descr="10"/>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068" name="87" descr="87"/>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069" name="46" descr="46"/>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070" name="119" descr="119"/>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071" name="107" descr="107"/>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072" name="126" descr="126"/>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073" name="105" descr="105"/>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074" name="65" descr="65"/>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075" name="16" descr="16"/>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076" name="67" descr="67"/>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077" name="147" descr="147"/>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078" name="56" descr="56"/>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079" name="35" descr="35"/>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080" name="133" descr="133"/>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081" name="118" descr="118"/>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082" name="26" descr="26"/>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083" name="53" descr="53"/>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084" name="2" descr="2"/>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085" name="91" descr="91"/>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086" name="108" descr="108"/>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087" name="79" descr="79"/>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088" name="48" descr="48"/>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089" name="86" descr="86"/>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090" name="0" descr="0"/>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091" name="20" descr="20"/>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092" name="160" descr="160"/>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093" name="117" descr="117"/>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094" name="64" descr="64"/>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095" name="52" descr="52"/>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096" name="49" descr="49"/>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097" name="82" descr="82"/>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098" name="112" descr="112"/>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099" name="157" descr="157"/>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00" name="128" descr="128"/>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101" name="148" descr="148"/>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102" name="3" descr="3"/>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103" name="40" descr="40"/>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104" name="41" descr="41"/>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05" name="9" descr="9"/>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06" name="66" descr="66"/>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107" name="44" descr="44"/>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108" name="146" descr="146"/>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109" name="121" descr="121"/>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110" name="101" descr="101"/>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11" name="62" descr="62"/>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12" name="93" descr="9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113" name="43" descr="43"/>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14" name="23" descr="23"/>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15" name="89" descr="89"/>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116" name="138" descr="138"/>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17" name="151" descr="151"/>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18" name="153" descr="15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19" name="80" descr="80"/>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120" name="161" descr="161"/>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121" name="136" descr="136"/>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122" name="6" descr="6"/>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23" name="61" descr="61"/>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24" name="158" descr="158"/>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125" name="96" descr="96"/>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26" name="130" descr="130"/>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27" name="122" descr="122"/>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128" name="47" descr="47"/>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29" name="103" descr="10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30" name="32" descr="32"/>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31" name="134" descr="134"/>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32" name="30" descr="30"/>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33" name="113" descr="113"/>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134" name="104" descr="104"/>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35" name="94" descr="94"/>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36" name="8" descr="8"/>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37" name="123" descr="123"/>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138" name="97" descr="97"/>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139" name="139" descr="139"/>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40" name="36" descr="36"/>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41" name="140" descr="140"/>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42" name="109" descr="109"/>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43" name="125" descr="125"/>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44" name="59" descr="59"/>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145" name="152" descr="152"/>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146" name="150" descr="150"/>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47" name="116" descr="116"/>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148" name="5" descr="5"/>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149" name="95" descr="95"/>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50" name="68" descr="68"/>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151" name="34" descr="34"/>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152" name="106" descr="106"/>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153" name="137" descr="137"/>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154" name="14" descr="14"/>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55" name="99" descr="99"/>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56" name="114" descr="114"/>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157" name="149" descr="149"/>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58" name="155" descr="155"/>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159" name="69" descr="69"/>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60" name="17" descr="17"/>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161" name="72" descr="72"/>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162" name="110" descr="110"/>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63" name="21" descr="21"/>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164" name="22" descr="22"/>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165" name="13" descr="13"/>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66" name="39" descr="39"/>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167" name="31" descr="31"/>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168" name="127" descr="127"/>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169" name="29" descr="29"/>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170" name="90" descr="90"/>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71" name="71" descr="71"/>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172" name="63" descr="63"/>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73" name="33" descr="3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174" name="70" descr="70"/>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175" name="10" descr="10"/>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76" name="87" descr="87"/>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177" name="46" descr="46"/>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78" name="119" descr="119"/>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179" name="107" descr="107"/>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180" name="126" descr="126"/>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81" name="105" descr="105"/>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82" name="65" descr="65"/>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83" name="16" descr="16"/>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184" name="67" descr="67"/>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185" name="147" descr="147"/>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186" name="56" descr="56"/>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187" name="35" descr="35"/>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188" name="133" descr="133"/>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189" name="118" descr="118"/>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190" name="26" descr="26"/>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191" name="53" descr="53"/>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192" name="2" descr="2"/>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193" name="91" descr="91"/>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194" name="108" descr="108"/>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195" name="79" descr="79"/>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196" name="48" descr="48"/>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197" name="86" descr="86"/>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198" name="0" descr="0"/>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199" name="20" descr="20"/>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200" name="160" descr="160"/>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656303</xdr:rowOff>
    </xdr:to>
    <xdr:pic>
      <xdr:nvPicPr>
        <xdr:cNvPr id="2201" name="117" descr="117"/>
        <xdr:cNvPicPr/>
      </xdr:nvPicPr>
      <xdr:blipFill>
        <a:blip r:embed="rId1"/>
        <a:stretch>
          <a:fillRect/>
        </a:stretch>
      </xdr:blipFill>
      <xdr:spPr>
        <a:xfrm>
          <a:off x="20448905" y="212950425"/>
          <a:ext cx="66040" cy="2083943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202" name="64" descr="64"/>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203" name="52" descr="52"/>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204" name="49" descr="49"/>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205" name="82" descr="82"/>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206" name="112" descr="112"/>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207" name="157" descr="157"/>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208" name="128" descr="128"/>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209" name="148" descr="148"/>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658843</xdr:rowOff>
    </xdr:to>
    <xdr:pic>
      <xdr:nvPicPr>
        <xdr:cNvPr id="2210" name="3" descr="3"/>
        <xdr:cNvPicPr/>
      </xdr:nvPicPr>
      <xdr:blipFill>
        <a:blip r:embed="rId1"/>
        <a:stretch>
          <a:fillRect/>
        </a:stretch>
      </xdr:blipFill>
      <xdr:spPr>
        <a:xfrm>
          <a:off x="202203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211" name="40" descr="40"/>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656303</xdr:rowOff>
    </xdr:to>
    <xdr:pic>
      <xdr:nvPicPr>
        <xdr:cNvPr id="2212" name="41" descr="41"/>
        <xdr:cNvPicPr/>
      </xdr:nvPicPr>
      <xdr:blipFill>
        <a:blip r:embed="rId1"/>
        <a:stretch>
          <a:fillRect/>
        </a:stretch>
      </xdr:blipFill>
      <xdr:spPr>
        <a:xfrm>
          <a:off x="19991705" y="212950425"/>
          <a:ext cx="66040" cy="2083943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213" name="9" descr="9"/>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214" name="66" descr="66"/>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215" name="44" descr="44"/>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656303</xdr:rowOff>
    </xdr:to>
    <xdr:pic>
      <xdr:nvPicPr>
        <xdr:cNvPr id="2216" name="146" descr="146"/>
        <xdr:cNvPicPr/>
      </xdr:nvPicPr>
      <xdr:blipFill>
        <a:blip r:embed="rId1"/>
        <a:stretch>
          <a:fillRect/>
        </a:stretch>
      </xdr:blipFill>
      <xdr:spPr>
        <a:xfrm>
          <a:off x="20296505"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656303</xdr:rowOff>
    </xdr:to>
    <xdr:pic>
      <xdr:nvPicPr>
        <xdr:cNvPr id="2217" name="121" descr="121"/>
        <xdr:cNvPicPr/>
      </xdr:nvPicPr>
      <xdr:blipFill>
        <a:blip r:embed="rId1"/>
        <a:stretch>
          <a:fillRect/>
        </a:stretch>
      </xdr:blipFill>
      <xdr:spPr>
        <a:xfrm>
          <a:off x="20144105" y="212950425"/>
          <a:ext cx="66040" cy="2083943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218" name="101" descr="101"/>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658843</xdr:rowOff>
    </xdr:to>
    <xdr:pic>
      <xdr:nvPicPr>
        <xdr:cNvPr id="2219" name="62" descr="62"/>
        <xdr:cNvPicPr/>
      </xdr:nvPicPr>
      <xdr:blipFill>
        <a:blip r:embed="rId1"/>
        <a:stretch>
          <a:fillRect/>
        </a:stretch>
      </xdr:blipFill>
      <xdr:spPr>
        <a:xfrm>
          <a:off x="203727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220" name="93" descr="9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656303</xdr:rowOff>
    </xdr:to>
    <xdr:pic>
      <xdr:nvPicPr>
        <xdr:cNvPr id="2221" name="43" descr="43"/>
        <xdr:cNvPicPr/>
      </xdr:nvPicPr>
      <xdr:blipFill>
        <a:blip r:embed="rId1"/>
        <a:stretch>
          <a:fillRect/>
        </a:stretch>
      </xdr:blipFill>
      <xdr:spPr>
        <a:xfrm>
          <a:off x="20591780"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222" name="23" descr="23"/>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223" name="89" descr="89"/>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656303</xdr:rowOff>
    </xdr:to>
    <xdr:pic>
      <xdr:nvPicPr>
        <xdr:cNvPr id="2224" name="138" descr="138"/>
        <xdr:cNvPicPr/>
      </xdr:nvPicPr>
      <xdr:blipFill>
        <a:blip r:embed="rId1"/>
        <a:stretch>
          <a:fillRect/>
        </a:stretch>
      </xdr:blipFill>
      <xdr:spPr>
        <a:xfrm>
          <a:off x="20220305" y="212950425"/>
          <a:ext cx="66040" cy="2083943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225" name="151" descr="151"/>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226" name="153" descr="15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227" name="80" descr="80"/>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656303</xdr:rowOff>
    </xdr:to>
    <xdr:pic>
      <xdr:nvPicPr>
        <xdr:cNvPr id="2228" name="161" descr="161"/>
        <xdr:cNvPicPr/>
      </xdr:nvPicPr>
      <xdr:blipFill>
        <a:blip r:embed="rId1"/>
        <a:stretch>
          <a:fillRect/>
        </a:stretch>
      </xdr:blipFill>
      <xdr:spPr>
        <a:xfrm>
          <a:off x="20372705" y="212950425"/>
          <a:ext cx="66040" cy="2083943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229" name="136" descr="136"/>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656303</xdr:rowOff>
    </xdr:to>
    <xdr:pic>
      <xdr:nvPicPr>
        <xdr:cNvPr id="2230" name="6" descr="6"/>
        <xdr:cNvPicPr/>
      </xdr:nvPicPr>
      <xdr:blipFill>
        <a:blip r:embed="rId1"/>
        <a:stretch>
          <a:fillRect/>
        </a:stretch>
      </xdr:blipFill>
      <xdr:spPr>
        <a:xfrm>
          <a:off x="20525105" y="212950425"/>
          <a:ext cx="66040" cy="2083943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231" name="61" descr="61"/>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232" name="158" descr="158"/>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658843</xdr:rowOff>
    </xdr:to>
    <xdr:pic>
      <xdr:nvPicPr>
        <xdr:cNvPr id="2233" name="96" descr="96"/>
        <xdr:cNvPicPr/>
      </xdr:nvPicPr>
      <xdr:blipFill>
        <a:blip r:embed="rId1"/>
        <a:stretch>
          <a:fillRect/>
        </a:stretch>
      </xdr:blipFill>
      <xdr:spPr>
        <a:xfrm>
          <a:off x="20591780"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234" name="130" descr="130"/>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235" name="122" descr="122"/>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656303</xdr:rowOff>
    </xdr:to>
    <xdr:pic>
      <xdr:nvPicPr>
        <xdr:cNvPr id="2236" name="47" descr="47"/>
        <xdr:cNvPicPr/>
      </xdr:nvPicPr>
      <xdr:blipFill>
        <a:blip r:embed="rId1"/>
        <a:stretch>
          <a:fillRect/>
        </a:stretch>
      </xdr:blipFill>
      <xdr:spPr>
        <a:xfrm>
          <a:off x="20058380" y="212950425"/>
          <a:ext cx="66040" cy="2083943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658843</xdr:rowOff>
    </xdr:to>
    <xdr:pic>
      <xdr:nvPicPr>
        <xdr:cNvPr id="2237" name="103" descr="103"/>
        <xdr:cNvPicPr/>
      </xdr:nvPicPr>
      <xdr:blipFill>
        <a:blip r:embed="rId1"/>
        <a:stretch>
          <a:fillRect/>
        </a:stretch>
      </xdr:blipFill>
      <xdr:spPr>
        <a:xfrm>
          <a:off x="205251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238" name="32" descr="32"/>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658843</xdr:rowOff>
    </xdr:to>
    <xdr:pic>
      <xdr:nvPicPr>
        <xdr:cNvPr id="2239" name="134" descr="134"/>
        <xdr:cNvPicPr/>
      </xdr:nvPicPr>
      <xdr:blipFill>
        <a:blip r:embed="rId1"/>
        <a:stretch>
          <a:fillRect/>
        </a:stretch>
      </xdr:blipFill>
      <xdr:spPr>
        <a:xfrm>
          <a:off x="202965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658843</xdr:rowOff>
    </xdr:to>
    <xdr:pic>
      <xdr:nvPicPr>
        <xdr:cNvPr id="2240" name="113" descr="113"/>
        <xdr:cNvPicPr/>
      </xdr:nvPicPr>
      <xdr:blipFill>
        <a:blip r:embed="rId1"/>
        <a:stretch>
          <a:fillRect/>
        </a:stretch>
      </xdr:blipFill>
      <xdr:spPr>
        <a:xfrm>
          <a:off x="20144105"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241" name="104" descr="104"/>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658843</xdr:rowOff>
    </xdr:to>
    <xdr:pic>
      <xdr:nvPicPr>
        <xdr:cNvPr id="2242" name="94" descr="94"/>
        <xdr:cNvPicPr/>
      </xdr:nvPicPr>
      <xdr:blipFill>
        <a:blip r:embed="rId1"/>
        <a:stretch>
          <a:fillRect/>
        </a:stretch>
      </xdr:blipFill>
      <xdr:spPr>
        <a:xfrm>
          <a:off x="20448905"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243" name="8" descr="8"/>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658843</xdr:rowOff>
    </xdr:to>
    <xdr:pic>
      <xdr:nvPicPr>
        <xdr:cNvPr id="2244" name="123" descr="123"/>
        <xdr:cNvPicPr/>
      </xdr:nvPicPr>
      <xdr:blipFill>
        <a:blip r:embed="rId1"/>
        <a:stretch>
          <a:fillRect/>
        </a:stretch>
      </xdr:blipFill>
      <xdr:spPr>
        <a:xfrm>
          <a:off x="20058380" y="212950425"/>
          <a:ext cx="66040" cy="2084197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658843</xdr:rowOff>
    </xdr:to>
    <xdr:pic>
      <xdr:nvPicPr>
        <xdr:cNvPr id="2245" name="97" descr="97"/>
        <xdr:cNvPicPr/>
      </xdr:nvPicPr>
      <xdr:blipFill>
        <a:blip r:embed="rId1"/>
        <a:stretch>
          <a:fillRect/>
        </a:stretch>
      </xdr:blipFill>
      <xdr:spPr>
        <a:xfrm>
          <a:off x="19991705" y="212950425"/>
          <a:ext cx="66040" cy="2084197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246" name="4" descr="4"/>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247" name="139" descr="139"/>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48" name="36" descr="36"/>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249" name="140" descr="140"/>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50" name="109" descr="109"/>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51" name="125" descr="125"/>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252" name="59" descr="59"/>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253" name="77" descr="77"/>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254" name="152" descr="15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255" name="150" descr="15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256" name="116" descr="116"/>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257" name="5" descr="5"/>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258" name="95" descr="95"/>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59" name="68" descr="68"/>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60" name="42" descr="42"/>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261" name="34" descr="34"/>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262" name="106" descr="10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63" name="57" descr="57"/>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264" name="137" descr="137"/>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65" name="25" descr="25"/>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266" name="14" descr="14"/>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267" name="99" descr="99"/>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268" name="124" descr="124"/>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69" name="114" descr="114"/>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270" name="149" descr="149"/>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271" name="155" descr="155"/>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72" name="69" descr="69"/>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73" name="17" descr="17"/>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274" name="72" descr="72"/>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275" name="110" descr="110"/>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76" name="21" descr="21"/>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277" name="22" descr="22"/>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78" name="13" descr="13"/>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279" name="54" descr="54"/>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80" name="27" descr="27"/>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281" name="39" descr="39"/>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282" name="31" descr="3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283" name="37" descr="37"/>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84" name="45" descr="45"/>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85" name="127" descr="127"/>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286" name="29" descr="29"/>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287" name="90" descr="90"/>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288" name="58" descr="58"/>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289" name="71" descr="7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290" name="92" descr="92"/>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291" name="129" descr="129"/>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292" name="131" descr="131"/>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293" name="63" descr="63"/>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294" name="38" descr="38"/>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295" name="115" descr="115"/>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296" name="33" descr="33"/>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297" name="70" descr="7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298" name="10" descr="10"/>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299" name="87" descr="87"/>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00" name="11" descr="11"/>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01" name="46" descr="46"/>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02" name="119" descr="119"/>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03" name="100" descr="100"/>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04" name="85" descr="85"/>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05" name="107" descr="107"/>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06" name="126" descr="12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07" name="159" descr="159"/>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08" name="105" descr="105"/>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09" name="65" descr="65"/>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10" name="16" descr="16"/>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11" name="67" descr="67"/>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12" name="147" descr="147"/>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13" name="56" descr="56"/>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14" name="102" descr="10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15" name="35" descr="35"/>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16" name="133" descr="133"/>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17" name="118" descr="11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18" name="26" descr="26"/>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19" name="73" descr="73"/>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20" name="53" descr="53"/>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21" name="2" descr="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22" name="98" descr="9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23" name="91" descr="91"/>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24" name="108" descr="108"/>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25" name="79" descr="79"/>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26" name="48" descr="4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27" name="86" descr="86"/>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28" name="0" descr="0"/>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29" name="51" descr="51"/>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30" name="19" descr="19"/>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31" name="20" descr="20"/>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32" name="160" descr="160"/>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33" name="117" descr="117"/>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34" name="64" descr="64"/>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35" name="52" descr="5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36" name="49" descr="49"/>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37" name="143" descr="143"/>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38" name="82" descr="82"/>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39" name="112" descr="112"/>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40" name="18" descr="18"/>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41" name="88" descr="8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42" name="157" descr="157"/>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43" name="28" descr="2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44" name="128" descr="12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45" name="148" descr="148"/>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46" name="84" descr="84"/>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47" name="3" descr="3"/>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48" name="81" descr="8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49" name="40" descr="4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50" name="141" descr="141"/>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51" name="41" descr="4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52" name="9" descr="9"/>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53" name="78" descr="78"/>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54" name="74" descr="74"/>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55" name="120" descr="120"/>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56" name="66" descr="66"/>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57" name="44" descr="44"/>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58" name="146" descr="146"/>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59" name="121" descr="121"/>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60" name="101" descr="10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61" name="62" descr="62"/>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62" name="93" descr="93"/>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63" name="111" descr="11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64" name="76" descr="76"/>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65" name="60" descr="60"/>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66" name="50" descr="5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67" name="43" descr="43"/>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68" name="7" descr="7"/>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69" name="23" descr="23"/>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70" name="154" descr="154"/>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71" name="1" descr="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72" name="89" descr="89"/>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73" name="135" descr="135"/>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74" name="138" descr="138"/>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75" name="151" descr="15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76" name="24" descr="24"/>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77" name="156" descr="156"/>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78" name="75" descr="75"/>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79" name="153" descr="153"/>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80" name="132" descr="132"/>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81" name="145" descr="145"/>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82" name="80" descr="80"/>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383" name="161" descr="161"/>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84" name="136" descr="13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85" name="12" descr="12"/>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386" name="144" descr="144"/>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87" name="15" descr="15"/>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88" name="6" descr="6"/>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89" name="61" descr="61"/>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390" name="158" descr="15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91" name="96" descr="9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392" name="83" descr="83"/>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93" name="130" descr="130"/>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394" name="122" descr="122"/>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395" name="47" descr="47"/>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96" name="103" descr="103"/>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397" name="32" descr="32"/>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398" name="55" descr="55"/>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399" name="142" descr="14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00" name="134" descr="134"/>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01" name="30" descr="30"/>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02" name="113" descr="113"/>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03" name="104" descr="104"/>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04" name="94" descr="94"/>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05" name="8" descr="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06" name="123" descr="123"/>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07" name="97" descr="97"/>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08" name="4" descr="4"/>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09" name="139" descr="139"/>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10" name="36" descr="36"/>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11" name="140" descr="140"/>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12" name="109" descr="109"/>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13" name="125" descr="125"/>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14" name="59" descr="59"/>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15" name="77" descr="77"/>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16" name="152" descr="15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17" name="150" descr="15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18" name="116" descr="116"/>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19" name="5" descr="5"/>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20" name="95" descr="95"/>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21" name="68" descr="68"/>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22" name="42" descr="42"/>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23" name="34" descr="34"/>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24" name="106" descr="10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25" name="57" descr="57"/>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26" name="137" descr="137"/>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27" name="25" descr="25"/>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28" name="14" descr="14"/>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29" name="99" descr="99"/>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30" name="124" descr="124"/>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31" name="114" descr="114"/>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32" name="149" descr="149"/>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33" name="155" descr="155"/>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34" name="69" descr="69"/>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35" name="17" descr="17"/>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36" name="72" descr="72"/>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37" name="110" descr="110"/>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38" name="21" descr="21"/>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39" name="22" descr="22"/>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40" name="13" descr="13"/>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41" name="54" descr="54"/>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42" name="27" descr="27"/>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43" name="39" descr="39"/>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44" name="31" descr="3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45" name="37" descr="37"/>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46" name="45" descr="45"/>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47" name="127" descr="127"/>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48" name="29" descr="29"/>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49" name="90" descr="90"/>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50" name="58" descr="58"/>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51" name="71" descr="7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52" name="92" descr="92"/>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53" name="129" descr="129"/>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54" name="131" descr="131"/>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55" name="63" descr="63"/>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56" name="38" descr="38"/>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57" name="115" descr="115"/>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58" name="33" descr="33"/>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59" name="70" descr="7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60" name="10" descr="10"/>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61" name="87" descr="87"/>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62" name="11" descr="11"/>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63" name="46" descr="46"/>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64" name="119" descr="119"/>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65" name="100" descr="100"/>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66" name="85" descr="85"/>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67" name="107" descr="107"/>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68" name="126" descr="12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69" name="159" descr="159"/>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70" name="105" descr="105"/>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71" name="65" descr="65"/>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72" name="16" descr="16"/>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73" name="67" descr="67"/>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74" name="147" descr="147"/>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75" name="56" descr="56"/>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76" name="102" descr="10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77" name="35" descr="35"/>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78" name="133" descr="133"/>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79" name="118" descr="11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480" name="26" descr="26"/>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81" name="73" descr="73"/>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482" name="53" descr="53"/>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83" name="2" descr="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84" name="98" descr="9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85" name="91" descr="91"/>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86" name="108" descr="108"/>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87" name="79" descr="79"/>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488" name="48" descr="4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489" name="86" descr="86"/>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490" name="0" descr="0"/>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91" name="51" descr="51"/>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92" name="19" descr="19"/>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93" name="20" descr="20"/>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94" name="160" descr="160"/>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495" name="117" descr="117"/>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496" name="64" descr="64"/>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497" name="52" descr="5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98" name="49" descr="49"/>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499" name="143" descr="143"/>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00" name="82" descr="82"/>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01" name="112" descr="112"/>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502" name="18" descr="18"/>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03" name="88" descr="8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04" name="157" descr="157"/>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05" name="28" descr="2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06" name="128" descr="12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07" name="148" descr="148"/>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508" name="84" descr="84"/>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509" name="3" descr="3"/>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10" name="81" descr="8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11" name="40" descr="4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12" name="141" descr="141"/>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13" name="41" descr="4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14" name="9" descr="9"/>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515" name="78" descr="78"/>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516" name="74" descr="74"/>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517" name="120" descr="120"/>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18" name="66" descr="66"/>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19" name="44" descr="44"/>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20" name="146" descr="146"/>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21" name="121" descr="121"/>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22" name="101" descr="10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523" name="62" descr="62"/>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524" name="93" descr="93"/>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25" name="111" descr="111"/>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26" name="76" descr="76"/>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27" name="60" descr="60"/>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28" name="50" descr="50"/>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29" name="43" descr="43"/>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30" name="7" descr="7"/>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31" name="23" descr="23"/>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32" name="154" descr="154"/>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33" name="1" descr="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34" name="89" descr="89"/>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35" name="135" descr="135"/>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536" name="138" descr="138"/>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37" name="151" descr="151"/>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538" name="24" descr="24"/>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39" name="156" descr="156"/>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40" name="75" descr="75"/>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541" name="153" descr="153"/>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42" name="132" descr="132"/>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43" name="145" descr="145"/>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544" name="80" descr="80"/>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211</xdr:row>
      <xdr:rowOff>270565</xdr:rowOff>
    </xdr:to>
    <xdr:pic>
      <xdr:nvPicPr>
        <xdr:cNvPr id="2545" name="161" descr="161"/>
        <xdr:cNvPicPr/>
      </xdr:nvPicPr>
      <xdr:blipFill>
        <a:blip r:embed="rId1"/>
        <a:stretch>
          <a:fillRect/>
        </a:stretch>
      </xdr:blipFill>
      <xdr:spPr>
        <a:xfrm>
          <a:off x="203727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46" name="136" descr="13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47" name="12" descr="12"/>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48" name="144" descr="144"/>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49" name="15" descr="15"/>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211</xdr:row>
      <xdr:rowOff>270565</xdr:rowOff>
    </xdr:to>
    <xdr:pic>
      <xdr:nvPicPr>
        <xdr:cNvPr id="2550" name="6" descr="6"/>
        <xdr:cNvPicPr/>
      </xdr:nvPicPr>
      <xdr:blipFill>
        <a:blip r:embed="rId1"/>
        <a:stretch>
          <a:fillRect/>
        </a:stretch>
      </xdr:blipFill>
      <xdr:spPr>
        <a:xfrm>
          <a:off x="20525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51" name="61" descr="61"/>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52" name="158" descr="158"/>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53" name="96" descr="96"/>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211</xdr:row>
      <xdr:rowOff>270565</xdr:rowOff>
    </xdr:to>
    <xdr:pic>
      <xdr:nvPicPr>
        <xdr:cNvPr id="2554" name="83" descr="83"/>
        <xdr:cNvPicPr/>
      </xdr:nvPicPr>
      <xdr:blipFill>
        <a:blip r:embed="rId1"/>
        <a:stretch>
          <a:fillRect/>
        </a:stretch>
      </xdr:blipFill>
      <xdr:spPr>
        <a:xfrm>
          <a:off x="20591780"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555" name="130" descr="130"/>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211</xdr:row>
      <xdr:rowOff>270565</xdr:rowOff>
    </xdr:to>
    <xdr:pic>
      <xdr:nvPicPr>
        <xdr:cNvPr id="2556" name="122" descr="122"/>
        <xdr:cNvPicPr/>
      </xdr:nvPicPr>
      <xdr:blipFill>
        <a:blip r:embed="rId1"/>
        <a:stretch>
          <a:fillRect/>
        </a:stretch>
      </xdr:blipFill>
      <xdr:spPr>
        <a:xfrm>
          <a:off x="204489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57" name="47" descr="47"/>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211</xdr:row>
      <xdr:rowOff>270565</xdr:rowOff>
    </xdr:to>
    <xdr:pic>
      <xdr:nvPicPr>
        <xdr:cNvPr id="2558" name="32" descr="32"/>
        <xdr:cNvPicPr/>
      </xdr:nvPicPr>
      <xdr:blipFill>
        <a:blip r:embed="rId1"/>
        <a:stretch>
          <a:fillRect/>
        </a:stretch>
      </xdr:blipFill>
      <xdr:spPr>
        <a:xfrm>
          <a:off x="20296505" y="212950425"/>
          <a:ext cx="66040" cy="2669286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211</xdr:row>
      <xdr:rowOff>270565</xdr:rowOff>
    </xdr:to>
    <xdr:pic>
      <xdr:nvPicPr>
        <xdr:cNvPr id="2559" name="142" descr="142"/>
        <xdr:cNvPicPr/>
      </xdr:nvPicPr>
      <xdr:blipFill>
        <a:blip r:embed="rId1"/>
        <a:stretch>
          <a:fillRect/>
        </a:stretch>
      </xdr:blipFill>
      <xdr:spPr>
        <a:xfrm>
          <a:off x="20220305" y="212950425"/>
          <a:ext cx="66040" cy="2669286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211</xdr:row>
      <xdr:rowOff>270565</xdr:rowOff>
    </xdr:to>
    <xdr:pic>
      <xdr:nvPicPr>
        <xdr:cNvPr id="2560" name="113" descr="113"/>
        <xdr:cNvPicPr/>
      </xdr:nvPicPr>
      <xdr:blipFill>
        <a:blip r:embed="rId1"/>
        <a:stretch>
          <a:fillRect/>
        </a:stretch>
      </xdr:blipFill>
      <xdr:spPr>
        <a:xfrm>
          <a:off x="20144105" y="212950425"/>
          <a:ext cx="66040" cy="2669286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211</xdr:row>
      <xdr:rowOff>270565</xdr:rowOff>
    </xdr:to>
    <xdr:pic>
      <xdr:nvPicPr>
        <xdr:cNvPr id="2561" name="104" descr="104"/>
        <xdr:cNvPicPr/>
      </xdr:nvPicPr>
      <xdr:blipFill>
        <a:blip r:embed="rId1"/>
        <a:stretch>
          <a:fillRect/>
        </a:stretch>
      </xdr:blipFill>
      <xdr:spPr>
        <a:xfrm>
          <a:off x="19991705"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62" name="8" descr="8"/>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211</xdr:row>
      <xdr:rowOff>270565</xdr:rowOff>
    </xdr:to>
    <xdr:pic>
      <xdr:nvPicPr>
        <xdr:cNvPr id="2563" name="123" descr="123"/>
        <xdr:cNvPicPr/>
      </xdr:nvPicPr>
      <xdr:blipFill>
        <a:blip r:embed="rId1"/>
        <a:stretch>
          <a:fillRect/>
        </a:stretch>
      </xdr:blipFill>
      <xdr:spPr>
        <a:xfrm>
          <a:off x="20058380" y="212950425"/>
          <a:ext cx="66040" cy="26692860"/>
        </a:xfrm>
        <a:prstGeom prst="rect">
          <a:avLst/>
        </a:prstGeom>
        <a:noFill/>
        <a:ln w="9525">
          <a:noFill/>
        </a:ln>
      </xdr:spPr>
    </xdr:pic>
    <xdr:clientData/>
  </xdr:twoCellAnchor>
  <xdr:twoCellAnchor editAs="oneCell">
    <xdr:from>
      <xdr:col>32</xdr:col>
      <xdr:colOff>419100</xdr:colOff>
      <xdr:row>170</xdr:row>
      <xdr:rowOff>0</xdr:rowOff>
    </xdr:from>
    <xdr:to>
      <xdr:col>33</xdr:col>
      <xdr:colOff>203034</xdr:colOff>
      <xdr:row>211</xdr:row>
      <xdr:rowOff>259558</xdr:rowOff>
    </xdr:to>
    <xdr:pic>
      <xdr:nvPicPr>
        <xdr:cNvPr id="2564" name="97" descr="97"/>
        <xdr:cNvPicPr/>
      </xdr:nvPicPr>
      <xdr:blipFill>
        <a:blip r:embed="rId1"/>
        <a:stretch>
          <a:fillRect/>
        </a:stretch>
      </xdr:blipFill>
      <xdr:spPr>
        <a:xfrm>
          <a:off x="19924395" y="212950425"/>
          <a:ext cx="269875" cy="26681430"/>
        </a:xfrm>
        <a:prstGeom prst="rect">
          <a:avLst/>
        </a:prstGeom>
        <a:noFill/>
        <a:ln w="9525">
          <a:noFill/>
        </a:ln>
      </xdr:spPr>
    </xdr:pic>
    <xdr:clientData/>
  </xdr:twoCellAnchor>
  <xdr:twoCellAnchor editAs="oneCell">
    <xdr:from>
      <xdr:col>34</xdr:col>
      <xdr:colOff>457200</xdr:colOff>
      <xdr:row>170</xdr:row>
      <xdr:rowOff>0</xdr:rowOff>
    </xdr:from>
    <xdr:to>
      <xdr:col>34</xdr:col>
      <xdr:colOff>504190</xdr:colOff>
      <xdr:row>211</xdr:row>
      <xdr:rowOff>260828</xdr:rowOff>
    </xdr:to>
    <xdr:pic>
      <xdr:nvPicPr>
        <xdr:cNvPr id="2565" name="120" descr="120"/>
        <xdr:cNvPicPr/>
      </xdr:nvPicPr>
      <xdr:blipFill>
        <a:blip r:embed="rId1"/>
        <a:stretch>
          <a:fillRect/>
        </a:stretch>
      </xdr:blipFill>
      <xdr:spPr>
        <a:xfrm>
          <a:off x="21429980" y="212950425"/>
          <a:ext cx="46990" cy="26682700"/>
        </a:xfrm>
        <a:prstGeom prst="rect">
          <a:avLst/>
        </a:prstGeom>
        <a:noFill/>
        <a:ln w="9525">
          <a:noFill/>
        </a:ln>
      </xdr:spPr>
    </xdr:pic>
    <xdr:clientData/>
  </xdr:twoCellAnchor>
  <xdr:twoCellAnchor editAs="oneCell">
    <xdr:from>
      <xdr:col>34</xdr:col>
      <xdr:colOff>457200</xdr:colOff>
      <xdr:row>170</xdr:row>
      <xdr:rowOff>0</xdr:rowOff>
    </xdr:from>
    <xdr:to>
      <xdr:col>34</xdr:col>
      <xdr:colOff>504190</xdr:colOff>
      <xdr:row>211</xdr:row>
      <xdr:rowOff>260828</xdr:rowOff>
    </xdr:to>
    <xdr:pic>
      <xdr:nvPicPr>
        <xdr:cNvPr id="2566" name="120" descr="120"/>
        <xdr:cNvPicPr/>
      </xdr:nvPicPr>
      <xdr:blipFill>
        <a:blip r:embed="rId1"/>
        <a:stretch>
          <a:fillRect/>
        </a:stretch>
      </xdr:blipFill>
      <xdr:spPr>
        <a:xfrm>
          <a:off x="21429980" y="212950425"/>
          <a:ext cx="46990" cy="26682700"/>
        </a:xfrm>
        <a:prstGeom prst="rect">
          <a:avLst/>
        </a:prstGeom>
        <a:noFill/>
        <a:ln w="9525">
          <a:noFill/>
        </a:ln>
      </xdr:spPr>
    </xdr:pic>
    <xdr:clientData/>
  </xdr:twoCellAnchor>
  <xdr:twoCellAnchor editAs="oneCell">
    <xdr:from>
      <xdr:col>34</xdr:col>
      <xdr:colOff>457200</xdr:colOff>
      <xdr:row>170</xdr:row>
      <xdr:rowOff>0</xdr:rowOff>
    </xdr:from>
    <xdr:to>
      <xdr:col>34</xdr:col>
      <xdr:colOff>523240</xdr:colOff>
      <xdr:row>171</xdr:row>
      <xdr:rowOff>230505</xdr:rowOff>
    </xdr:to>
    <xdr:pic>
      <xdr:nvPicPr>
        <xdr:cNvPr id="2567" name="120" descr="120"/>
        <xdr:cNvPicPr/>
      </xdr:nvPicPr>
      <xdr:blipFill>
        <a:blip r:embed="rId1"/>
        <a:stretch>
          <a:fillRect/>
        </a:stretch>
      </xdr:blipFill>
      <xdr:spPr>
        <a:xfrm>
          <a:off x="21429980" y="212950425"/>
          <a:ext cx="66040" cy="421005"/>
        </a:xfrm>
        <a:prstGeom prst="rect">
          <a:avLst/>
        </a:prstGeom>
        <a:noFill/>
        <a:ln w="9525">
          <a:noFill/>
        </a:ln>
      </xdr:spPr>
    </xdr:pic>
    <xdr:clientData/>
  </xdr:twoCellAnchor>
  <xdr:twoCellAnchor editAs="oneCell">
    <xdr:from>
      <xdr:col>34</xdr:col>
      <xdr:colOff>457200</xdr:colOff>
      <xdr:row>170</xdr:row>
      <xdr:rowOff>0</xdr:rowOff>
    </xdr:from>
    <xdr:to>
      <xdr:col>34</xdr:col>
      <xdr:colOff>523240</xdr:colOff>
      <xdr:row>171</xdr:row>
      <xdr:rowOff>230505</xdr:rowOff>
    </xdr:to>
    <xdr:pic>
      <xdr:nvPicPr>
        <xdr:cNvPr id="2568" name="120" descr="120"/>
        <xdr:cNvPicPr/>
      </xdr:nvPicPr>
      <xdr:blipFill>
        <a:blip r:embed="rId1"/>
        <a:stretch>
          <a:fillRect/>
        </a:stretch>
      </xdr:blipFill>
      <xdr:spPr>
        <a:xfrm>
          <a:off x="21429980" y="212950425"/>
          <a:ext cx="66040" cy="42100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569" name="139" descr="139"/>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570" name="36" descr="36"/>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571" name="140" descr="140"/>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572" name="109" descr="109"/>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573" name="125" descr="125"/>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574" name="59" descr="59"/>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575" name="152" descr="152"/>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576" name="150" descr="150"/>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577" name="116" descr="116"/>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578" name="5" descr="5"/>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579" name="95" descr="95"/>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580" name="68" descr="68"/>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581" name="34" descr="34"/>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582" name="106" descr="106"/>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583" name="137" descr="137"/>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584" name="14" descr="14"/>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585" name="99" descr="99"/>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586" name="114" descr="114"/>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587" name="149" descr="149"/>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588" name="155" descr="155"/>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589" name="69" descr="69"/>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590" name="17" descr="17"/>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591" name="72" descr="72"/>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592" name="110" descr="110"/>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593" name="21" descr="21"/>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594" name="22" descr="22"/>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595" name="13" descr="13"/>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596" name="39" descr="39"/>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597" name="31" descr="31"/>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598" name="127" descr="127"/>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599" name="29" descr="29"/>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600" name="90" descr="90"/>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01" name="71" descr="71"/>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602" name="63" descr="63"/>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03" name="33" descr="3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604" name="70" descr="70"/>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605" name="10" descr="10"/>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606" name="87" descr="87"/>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607" name="46" descr="46"/>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08" name="119" descr="119"/>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609" name="107" descr="107"/>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10" name="126" descr="126"/>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11" name="105" descr="105"/>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12" name="65" descr="65"/>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13" name="16" descr="16"/>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614" name="67" descr="67"/>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615" name="147" descr="147"/>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16" name="56" descr="56"/>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617" name="35" descr="35"/>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618" name="133" descr="133"/>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619" name="118" descr="118"/>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20" name="26" descr="26"/>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621" name="53" descr="53"/>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622" name="2" descr="2"/>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623" name="91" descr="91"/>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624" name="108" descr="108"/>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25" name="79" descr="79"/>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626" name="48" descr="48"/>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27" name="86" descr="86"/>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628" name="0" descr="0"/>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629" name="20" descr="20"/>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630" name="160" descr="160"/>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631" name="117" descr="117"/>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32" name="64" descr="64"/>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633" name="52" descr="52"/>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634" name="49" descr="49"/>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635" name="82" descr="82"/>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636" name="112" descr="112"/>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637" name="157" descr="157"/>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38" name="128" descr="128"/>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639" name="148" descr="148"/>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640" name="3" descr="3"/>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41" name="40" descr="40"/>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642" name="41" descr="41"/>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43" name="9" descr="9"/>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644" name="66" descr="66"/>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645" name="44" descr="44"/>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646" name="146" descr="146"/>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647" name="121" descr="121"/>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648" name="101" descr="101"/>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49" name="62" descr="62"/>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50" name="93" descr="9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651" name="43" descr="43"/>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652" name="23" descr="23"/>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53" name="89" descr="89"/>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654" name="138" descr="138"/>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55" name="151" descr="151"/>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56" name="153" descr="15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57" name="80" descr="80"/>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658" name="161" descr="161"/>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59" name="136" descr="136"/>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660" name="6" descr="6"/>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661" name="61" descr="61"/>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662" name="158" descr="158"/>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63" name="96" descr="96"/>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664" name="130" descr="130"/>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665" name="122" descr="122"/>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666" name="47" descr="47"/>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67" name="103" descr="10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68" name="32" descr="32"/>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69" name="134" descr="134"/>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70" name="30" descr="30"/>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671" name="113" descr="113"/>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672" name="104" descr="104"/>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673" name="94" descr="94"/>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74" name="8" descr="8"/>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75" name="123" descr="123"/>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676" name="97" descr="97"/>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77" name="139" descr="139"/>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678" name="36" descr="36"/>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79" name="140" descr="140"/>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680" name="109" descr="109"/>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81" name="125" descr="125"/>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682" name="59" descr="59"/>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683" name="152" descr="152"/>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84" name="150" descr="150"/>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685" name="116" descr="116"/>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686" name="5" descr="5"/>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687" name="95" descr="95"/>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688" name="68" descr="68"/>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689" name="34" descr="34"/>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690" name="106" descr="106"/>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691" name="137" descr="137"/>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692" name="14" descr="14"/>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93" name="99" descr="99"/>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94" name="114" descr="114"/>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695" name="149" descr="149"/>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696" name="155" descr="155"/>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697" name="69" descr="69"/>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698" name="17" descr="17"/>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699" name="72" descr="72"/>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700" name="110" descr="110"/>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701" name="21" descr="21"/>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702" name="22" descr="22"/>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703" name="13" descr="13"/>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04" name="39" descr="39"/>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705" name="31" descr="31"/>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706" name="127" descr="127"/>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707" name="29" descr="29"/>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708" name="90" descr="90"/>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709" name="71" descr="71"/>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710" name="63" descr="63"/>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711" name="33" descr="3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712" name="70" descr="70"/>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713" name="10" descr="10"/>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14" name="87" descr="87"/>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715" name="46" descr="46"/>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716" name="119" descr="119"/>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17" name="107" descr="107"/>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718" name="126" descr="126"/>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719" name="105" descr="105"/>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720" name="65" descr="65"/>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721" name="16" descr="16"/>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722" name="67" descr="67"/>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723" name="147" descr="147"/>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724" name="56" descr="56"/>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725" name="35" descr="35"/>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726" name="133" descr="133"/>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727" name="118" descr="118"/>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728" name="26" descr="26"/>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729" name="53" descr="53"/>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730" name="2" descr="2"/>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731" name="91" descr="91"/>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732" name="108" descr="108"/>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733" name="79" descr="79"/>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734" name="48" descr="48"/>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735" name="86" descr="86"/>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736" name="0" descr="0"/>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737" name="20" descr="20"/>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738" name="160" descr="160"/>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657361</xdr:rowOff>
    </xdr:to>
    <xdr:pic>
      <xdr:nvPicPr>
        <xdr:cNvPr id="2739" name="117" descr="117"/>
        <xdr:cNvPicPr/>
      </xdr:nvPicPr>
      <xdr:blipFill>
        <a:blip r:embed="rId1"/>
        <a:stretch>
          <a:fillRect/>
        </a:stretch>
      </xdr:blipFill>
      <xdr:spPr>
        <a:xfrm>
          <a:off x="20448905" y="212950425"/>
          <a:ext cx="66040" cy="2084070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740" name="64" descr="64"/>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741" name="52" descr="52"/>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742" name="49" descr="49"/>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743" name="82" descr="82"/>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744" name="112" descr="112"/>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745" name="157" descr="157"/>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746" name="128" descr="128"/>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747" name="148" descr="148"/>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650376</xdr:rowOff>
    </xdr:to>
    <xdr:pic>
      <xdr:nvPicPr>
        <xdr:cNvPr id="2748" name="3" descr="3"/>
        <xdr:cNvPicPr/>
      </xdr:nvPicPr>
      <xdr:blipFill>
        <a:blip r:embed="rId1"/>
        <a:stretch>
          <a:fillRect/>
        </a:stretch>
      </xdr:blipFill>
      <xdr:spPr>
        <a:xfrm>
          <a:off x="202203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749" name="40" descr="40"/>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657361</xdr:rowOff>
    </xdr:to>
    <xdr:pic>
      <xdr:nvPicPr>
        <xdr:cNvPr id="2750" name="41" descr="41"/>
        <xdr:cNvPicPr/>
      </xdr:nvPicPr>
      <xdr:blipFill>
        <a:blip r:embed="rId1"/>
        <a:stretch>
          <a:fillRect/>
        </a:stretch>
      </xdr:blipFill>
      <xdr:spPr>
        <a:xfrm>
          <a:off x="19991705" y="212950425"/>
          <a:ext cx="66040" cy="20840700"/>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751" name="9" descr="9"/>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52" name="66" descr="66"/>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753" name="44" descr="44"/>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657361</xdr:rowOff>
    </xdr:to>
    <xdr:pic>
      <xdr:nvPicPr>
        <xdr:cNvPr id="2754" name="146" descr="146"/>
        <xdr:cNvPicPr/>
      </xdr:nvPicPr>
      <xdr:blipFill>
        <a:blip r:embed="rId1"/>
        <a:stretch>
          <a:fillRect/>
        </a:stretch>
      </xdr:blipFill>
      <xdr:spPr>
        <a:xfrm>
          <a:off x="20296505"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657361</xdr:rowOff>
    </xdr:to>
    <xdr:pic>
      <xdr:nvPicPr>
        <xdr:cNvPr id="2755" name="121" descr="121"/>
        <xdr:cNvPicPr/>
      </xdr:nvPicPr>
      <xdr:blipFill>
        <a:blip r:embed="rId1"/>
        <a:stretch>
          <a:fillRect/>
        </a:stretch>
      </xdr:blipFill>
      <xdr:spPr>
        <a:xfrm>
          <a:off x="20144105" y="212950425"/>
          <a:ext cx="66040" cy="20840700"/>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756" name="101" descr="101"/>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650376</xdr:rowOff>
    </xdr:to>
    <xdr:pic>
      <xdr:nvPicPr>
        <xdr:cNvPr id="2757" name="62" descr="62"/>
        <xdr:cNvPicPr/>
      </xdr:nvPicPr>
      <xdr:blipFill>
        <a:blip r:embed="rId1"/>
        <a:stretch>
          <a:fillRect/>
        </a:stretch>
      </xdr:blipFill>
      <xdr:spPr>
        <a:xfrm>
          <a:off x="203727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758" name="93" descr="9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657361</xdr:rowOff>
    </xdr:to>
    <xdr:pic>
      <xdr:nvPicPr>
        <xdr:cNvPr id="2759" name="43" descr="43"/>
        <xdr:cNvPicPr/>
      </xdr:nvPicPr>
      <xdr:blipFill>
        <a:blip r:embed="rId1"/>
        <a:stretch>
          <a:fillRect/>
        </a:stretch>
      </xdr:blipFill>
      <xdr:spPr>
        <a:xfrm>
          <a:off x="20591780"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60" name="23" descr="23"/>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761" name="89" descr="89"/>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228600</xdr:colOff>
      <xdr:row>170</xdr:row>
      <xdr:rowOff>0</xdr:rowOff>
    </xdr:from>
    <xdr:to>
      <xdr:col>33</xdr:col>
      <xdr:colOff>294640</xdr:colOff>
      <xdr:row>202</xdr:row>
      <xdr:rowOff>657361</xdr:rowOff>
    </xdr:to>
    <xdr:pic>
      <xdr:nvPicPr>
        <xdr:cNvPr id="2762" name="138" descr="138"/>
        <xdr:cNvPicPr/>
      </xdr:nvPicPr>
      <xdr:blipFill>
        <a:blip r:embed="rId1"/>
        <a:stretch>
          <a:fillRect/>
        </a:stretch>
      </xdr:blipFill>
      <xdr:spPr>
        <a:xfrm>
          <a:off x="20220305" y="212950425"/>
          <a:ext cx="66040" cy="20840700"/>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763" name="151" descr="151"/>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764" name="153" descr="15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765" name="80" descr="80"/>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381000</xdr:colOff>
      <xdr:row>170</xdr:row>
      <xdr:rowOff>0</xdr:rowOff>
    </xdr:from>
    <xdr:to>
      <xdr:col>33</xdr:col>
      <xdr:colOff>447040</xdr:colOff>
      <xdr:row>202</xdr:row>
      <xdr:rowOff>657361</xdr:rowOff>
    </xdr:to>
    <xdr:pic>
      <xdr:nvPicPr>
        <xdr:cNvPr id="2766" name="161" descr="161"/>
        <xdr:cNvPicPr/>
      </xdr:nvPicPr>
      <xdr:blipFill>
        <a:blip r:embed="rId1"/>
        <a:stretch>
          <a:fillRect/>
        </a:stretch>
      </xdr:blipFill>
      <xdr:spPr>
        <a:xfrm>
          <a:off x="20372705" y="212950425"/>
          <a:ext cx="66040" cy="20840700"/>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767" name="136" descr="136"/>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657361</xdr:rowOff>
    </xdr:to>
    <xdr:pic>
      <xdr:nvPicPr>
        <xdr:cNvPr id="2768" name="6" descr="6"/>
        <xdr:cNvPicPr/>
      </xdr:nvPicPr>
      <xdr:blipFill>
        <a:blip r:embed="rId1"/>
        <a:stretch>
          <a:fillRect/>
        </a:stretch>
      </xdr:blipFill>
      <xdr:spPr>
        <a:xfrm>
          <a:off x="20525105" y="212950425"/>
          <a:ext cx="66040" cy="20840700"/>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69" name="61" descr="61"/>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70" name="158" descr="158"/>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600075</xdr:colOff>
      <xdr:row>170</xdr:row>
      <xdr:rowOff>0</xdr:rowOff>
    </xdr:from>
    <xdr:to>
      <xdr:col>33</xdr:col>
      <xdr:colOff>666115</xdr:colOff>
      <xdr:row>202</xdr:row>
      <xdr:rowOff>650376</xdr:rowOff>
    </xdr:to>
    <xdr:pic>
      <xdr:nvPicPr>
        <xdr:cNvPr id="2771" name="96" descr="96"/>
        <xdr:cNvPicPr/>
      </xdr:nvPicPr>
      <xdr:blipFill>
        <a:blip r:embed="rId1"/>
        <a:stretch>
          <a:fillRect/>
        </a:stretch>
      </xdr:blipFill>
      <xdr:spPr>
        <a:xfrm>
          <a:off x="20591780"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772" name="130" descr="130"/>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773" name="122" descr="122"/>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657361</xdr:rowOff>
    </xdr:to>
    <xdr:pic>
      <xdr:nvPicPr>
        <xdr:cNvPr id="2774" name="47" descr="47"/>
        <xdr:cNvPicPr/>
      </xdr:nvPicPr>
      <xdr:blipFill>
        <a:blip r:embed="rId1"/>
        <a:stretch>
          <a:fillRect/>
        </a:stretch>
      </xdr:blipFill>
      <xdr:spPr>
        <a:xfrm>
          <a:off x="20058380" y="212950425"/>
          <a:ext cx="66040" cy="20840700"/>
        </a:xfrm>
        <a:prstGeom prst="rect">
          <a:avLst/>
        </a:prstGeom>
        <a:noFill/>
        <a:ln w="9525">
          <a:noFill/>
        </a:ln>
      </xdr:spPr>
    </xdr:pic>
    <xdr:clientData/>
  </xdr:twoCellAnchor>
  <xdr:twoCellAnchor editAs="oneCell">
    <xdr:from>
      <xdr:col>33</xdr:col>
      <xdr:colOff>533400</xdr:colOff>
      <xdr:row>170</xdr:row>
      <xdr:rowOff>0</xdr:rowOff>
    </xdr:from>
    <xdr:to>
      <xdr:col>33</xdr:col>
      <xdr:colOff>599440</xdr:colOff>
      <xdr:row>202</xdr:row>
      <xdr:rowOff>650376</xdr:rowOff>
    </xdr:to>
    <xdr:pic>
      <xdr:nvPicPr>
        <xdr:cNvPr id="2775" name="103" descr="103"/>
        <xdr:cNvPicPr/>
      </xdr:nvPicPr>
      <xdr:blipFill>
        <a:blip r:embed="rId1"/>
        <a:stretch>
          <a:fillRect/>
        </a:stretch>
      </xdr:blipFill>
      <xdr:spPr>
        <a:xfrm>
          <a:off x="20525105" y="212950425"/>
          <a:ext cx="66040" cy="20833715"/>
        </a:xfrm>
        <a:prstGeom prst="rect">
          <a:avLst/>
        </a:prstGeom>
        <a:noFill/>
        <a:ln w="9525">
          <a:noFill/>
        </a:ln>
      </xdr:spPr>
    </xdr:pic>
    <xdr:clientData/>
  </xdr:twoCellAnchor>
  <xdr:twoCellAnchor editAs="oneCell">
    <xdr:from>
      <xdr:col>33</xdr:col>
      <xdr:colOff>304800</xdr:colOff>
      <xdr:row>170</xdr:row>
      <xdr:rowOff>0</xdr:rowOff>
    </xdr:from>
    <xdr:to>
      <xdr:col>33</xdr:col>
      <xdr:colOff>370840</xdr:colOff>
      <xdr:row>202</xdr:row>
      <xdr:rowOff>650376</xdr:rowOff>
    </xdr:to>
    <xdr:pic>
      <xdr:nvPicPr>
        <xdr:cNvPr id="2776" name="32" descr="32"/>
        <xdr:cNvPicPr/>
      </xdr:nvPicPr>
      <xdr:blipFill>
        <a:blip r:embed="rId1"/>
        <a:stretch>
          <a:fillRect/>
        </a:stretch>
      </xdr:blipFill>
      <xdr:spPr>
        <a:xfrm>
          <a:off x="20296505" y="212950425"/>
          <a:ext cx="66040" cy="20833715"/>
        </a:xfrm>
        <a:prstGeom prst="rect">
          <a:avLst/>
        </a:prstGeom>
        <a:noFill/>
        <a:ln w="9525">
          <a:noFill/>
        </a:ln>
      </xdr:spPr>
    </xdr:pic>
    <xdr:clientData/>
  </xdr:twoCellAnchor>
  <xdr:twoCellAnchor editAs="oneCell">
    <xdr:from>
      <xdr:col>33</xdr:col>
      <xdr:colOff>152400</xdr:colOff>
      <xdr:row>170</xdr:row>
      <xdr:rowOff>0</xdr:rowOff>
    </xdr:from>
    <xdr:to>
      <xdr:col>33</xdr:col>
      <xdr:colOff>218440</xdr:colOff>
      <xdr:row>202</xdr:row>
      <xdr:rowOff>650376</xdr:rowOff>
    </xdr:to>
    <xdr:pic>
      <xdr:nvPicPr>
        <xdr:cNvPr id="2778" name="113" descr="113"/>
        <xdr:cNvPicPr/>
      </xdr:nvPicPr>
      <xdr:blipFill>
        <a:blip r:embed="rId1"/>
        <a:stretch>
          <a:fillRect/>
        </a:stretch>
      </xdr:blipFill>
      <xdr:spPr>
        <a:xfrm>
          <a:off x="20144105"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779" name="104" descr="104"/>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33</xdr:col>
      <xdr:colOff>457200</xdr:colOff>
      <xdr:row>170</xdr:row>
      <xdr:rowOff>0</xdr:rowOff>
    </xdr:from>
    <xdr:to>
      <xdr:col>33</xdr:col>
      <xdr:colOff>523240</xdr:colOff>
      <xdr:row>202</xdr:row>
      <xdr:rowOff>650376</xdr:rowOff>
    </xdr:to>
    <xdr:pic>
      <xdr:nvPicPr>
        <xdr:cNvPr id="2780" name="94" descr="94"/>
        <xdr:cNvPicPr/>
      </xdr:nvPicPr>
      <xdr:blipFill>
        <a:blip r:embed="rId1"/>
        <a:stretch>
          <a:fillRect/>
        </a:stretch>
      </xdr:blipFill>
      <xdr:spPr>
        <a:xfrm>
          <a:off x="20448905"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781" name="8" descr="8"/>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66675</xdr:colOff>
      <xdr:row>170</xdr:row>
      <xdr:rowOff>0</xdr:rowOff>
    </xdr:from>
    <xdr:to>
      <xdr:col>33</xdr:col>
      <xdr:colOff>132715</xdr:colOff>
      <xdr:row>202</xdr:row>
      <xdr:rowOff>650376</xdr:rowOff>
    </xdr:to>
    <xdr:pic>
      <xdr:nvPicPr>
        <xdr:cNvPr id="2782" name="123" descr="123"/>
        <xdr:cNvPicPr/>
      </xdr:nvPicPr>
      <xdr:blipFill>
        <a:blip r:embed="rId1"/>
        <a:stretch>
          <a:fillRect/>
        </a:stretch>
      </xdr:blipFill>
      <xdr:spPr>
        <a:xfrm>
          <a:off x="20058380" y="212950425"/>
          <a:ext cx="66040" cy="20833715"/>
        </a:xfrm>
        <a:prstGeom prst="rect">
          <a:avLst/>
        </a:prstGeom>
        <a:noFill/>
        <a:ln w="9525">
          <a:noFill/>
        </a:ln>
      </xdr:spPr>
    </xdr:pic>
    <xdr:clientData/>
  </xdr:twoCellAnchor>
  <xdr:twoCellAnchor editAs="oneCell">
    <xdr:from>
      <xdr:col>33</xdr:col>
      <xdr:colOff>0</xdr:colOff>
      <xdr:row>170</xdr:row>
      <xdr:rowOff>0</xdr:rowOff>
    </xdr:from>
    <xdr:to>
      <xdr:col>33</xdr:col>
      <xdr:colOff>66040</xdr:colOff>
      <xdr:row>202</xdr:row>
      <xdr:rowOff>650376</xdr:rowOff>
    </xdr:to>
    <xdr:pic>
      <xdr:nvPicPr>
        <xdr:cNvPr id="2783" name="97" descr="97"/>
        <xdr:cNvPicPr/>
      </xdr:nvPicPr>
      <xdr:blipFill>
        <a:blip r:embed="rId1"/>
        <a:stretch>
          <a:fillRect/>
        </a:stretch>
      </xdr:blipFill>
      <xdr:spPr>
        <a:xfrm>
          <a:off x="19991705" y="212950425"/>
          <a:ext cx="66040" cy="20833715"/>
        </a:xfrm>
        <a:prstGeom prst="rect">
          <a:avLst/>
        </a:prstGeom>
        <a:noFill/>
        <a:ln w="9525">
          <a:noFill/>
        </a:ln>
      </xdr:spPr>
    </xdr:pic>
    <xdr:clientData/>
  </xdr:twoCellAnchor>
  <xdr:twoCellAnchor editAs="oneCell">
    <xdr:from>
      <xdr:col>34</xdr:col>
      <xdr:colOff>457200</xdr:colOff>
      <xdr:row>154</xdr:row>
      <xdr:rowOff>0</xdr:rowOff>
    </xdr:from>
    <xdr:to>
      <xdr:col>34</xdr:col>
      <xdr:colOff>523240</xdr:colOff>
      <xdr:row>154</xdr:row>
      <xdr:rowOff>339689</xdr:rowOff>
    </xdr:to>
    <xdr:pic>
      <xdr:nvPicPr>
        <xdr:cNvPr id="2784" name="120" descr="120"/>
        <xdr:cNvPicPr/>
      </xdr:nvPicPr>
      <xdr:blipFill>
        <a:blip r:embed="rId1"/>
        <a:stretch>
          <a:fillRect/>
        </a:stretch>
      </xdr:blipFill>
      <xdr:spPr>
        <a:xfrm>
          <a:off x="21429980" y="198596250"/>
          <a:ext cx="66040" cy="339090"/>
        </a:xfrm>
        <a:prstGeom prst="rect">
          <a:avLst/>
        </a:prstGeom>
        <a:noFill/>
        <a:ln w="9525">
          <a:noFill/>
        </a:ln>
      </xdr:spPr>
    </xdr:pic>
    <xdr:clientData/>
  </xdr:twoCellAnchor>
  <xdr:twoCellAnchor editAs="oneCell">
    <xdr:from>
      <xdr:col>34</xdr:col>
      <xdr:colOff>504825</xdr:colOff>
      <xdr:row>120</xdr:row>
      <xdr:rowOff>0</xdr:rowOff>
    </xdr:from>
    <xdr:to>
      <xdr:col>34</xdr:col>
      <xdr:colOff>571500</xdr:colOff>
      <xdr:row>120</xdr:row>
      <xdr:rowOff>330200</xdr:rowOff>
    </xdr:to>
    <xdr:pic>
      <xdr:nvPicPr>
        <xdr:cNvPr id="2785" name="83" descr="83"/>
        <xdr:cNvPicPr/>
      </xdr:nvPicPr>
      <xdr:blipFill>
        <a:blip r:embed="rId1"/>
        <a:stretch>
          <a:fillRect/>
        </a:stretch>
      </xdr:blipFill>
      <xdr:spPr>
        <a:xfrm>
          <a:off x="21477605" y="164099875"/>
          <a:ext cx="66675" cy="330200"/>
        </a:xfrm>
        <a:prstGeom prst="rect">
          <a:avLst/>
        </a:prstGeom>
        <a:noFill/>
        <a:ln w="9525">
          <a:noFill/>
        </a:ln>
      </xdr:spPr>
    </xdr:pic>
    <xdr:clientData/>
  </xdr:twoCellAnchor>
  <xdr:twoCellAnchor editAs="oneCell">
    <xdr:from>
      <xdr:col>34</xdr:col>
      <xdr:colOff>457200</xdr:colOff>
      <xdr:row>154</xdr:row>
      <xdr:rowOff>0</xdr:rowOff>
    </xdr:from>
    <xdr:to>
      <xdr:col>34</xdr:col>
      <xdr:colOff>523240</xdr:colOff>
      <xdr:row>154</xdr:row>
      <xdr:rowOff>339689</xdr:rowOff>
    </xdr:to>
    <xdr:pic>
      <xdr:nvPicPr>
        <xdr:cNvPr id="2786" name="120" descr="120"/>
        <xdr:cNvPicPr/>
      </xdr:nvPicPr>
      <xdr:blipFill>
        <a:blip r:embed="rId1"/>
        <a:stretch>
          <a:fillRect/>
        </a:stretch>
      </xdr:blipFill>
      <xdr:spPr>
        <a:xfrm>
          <a:off x="21429980" y="198596250"/>
          <a:ext cx="66040" cy="339090"/>
        </a:xfrm>
        <a:prstGeom prst="rect">
          <a:avLst/>
        </a:prstGeom>
        <a:noFill/>
        <a:ln w="9525">
          <a:noFill/>
        </a:ln>
      </xdr:spPr>
    </xdr:pic>
    <xdr:clientData/>
  </xdr:twoCellAnchor>
  <xdr:twoCellAnchor editAs="oneCell">
    <xdr:from>
      <xdr:col>34</xdr:col>
      <xdr:colOff>457200</xdr:colOff>
      <xdr:row>117</xdr:row>
      <xdr:rowOff>0</xdr:rowOff>
    </xdr:from>
    <xdr:to>
      <xdr:col>34</xdr:col>
      <xdr:colOff>523240</xdr:colOff>
      <xdr:row>117</xdr:row>
      <xdr:rowOff>171450</xdr:rowOff>
    </xdr:to>
    <xdr:pic>
      <xdr:nvPicPr>
        <xdr:cNvPr id="2787" name="120" descr="120"/>
        <xdr:cNvPicPr/>
      </xdr:nvPicPr>
      <xdr:blipFill>
        <a:blip r:embed="rId1"/>
        <a:stretch>
          <a:fillRect/>
        </a:stretch>
      </xdr:blipFill>
      <xdr:spPr>
        <a:xfrm>
          <a:off x="21429980" y="160994725"/>
          <a:ext cx="66040" cy="171450"/>
        </a:xfrm>
        <a:prstGeom prst="rect">
          <a:avLst/>
        </a:prstGeom>
        <a:noFill/>
        <a:ln w="9525">
          <a:noFill/>
        </a:ln>
      </xdr:spPr>
    </xdr:pic>
    <xdr:clientData/>
  </xdr:twoCellAnchor>
  <xdr:twoCellAnchor editAs="oneCell">
    <xdr:from>
      <xdr:col>34</xdr:col>
      <xdr:colOff>457200</xdr:colOff>
      <xdr:row>117</xdr:row>
      <xdr:rowOff>0</xdr:rowOff>
    </xdr:from>
    <xdr:to>
      <xdr:col>34</xdr:col>
      <xdr:colOff>523240</xdr:colOff>
      <xdr:row>117</xdr:row>
      <xdr:rowOff>171450</xdr:rowOff>
    </xdr:to>
    <xdr:pic>
      <xdr:nvPicPr>
        <xdr:cNvPr id="2788" name="120" descr="120"/>
        <xdr:cNvPicPr/>
      </xdr:nvPicPr>
      <xdr:blipFill>
        <a:blip r:embed="rId1"/>
        <a:stretch>
          <a:fillRect/>
        </a:stretch>
      </xdr:blipFill>
      <xdr:spPr>
        <a:xfrm>
          <a:off x="21429980" y="160994725"/>
          <a:ext cx="66040" cy="171450"/>
        </a:xfrm>
        <a:prstGeom prst="rect">
          <a:avLst/>
        </a:prstGeom>
        <a:noFill/>
        <a:ln w="9525">
          <a:noFill/>
        </a:ln>
      </xdr:spPr>
    </xdr:pic>
    <xdr:clientData/>
  </xdr:twoCellAnchor>
  <xdr:twoCellAnchor editAs="oneCell">
    <xdr:from>
      <xdr:col>34</xdr:col>
      <xdr:colOff>457200</xdr:colOff>
      <xdr:row>147</xdr:row>
      <xdr:rowOff>0</xdr:rowOff>
    </xdr:from>
    <xdr:to>
      <xdr:col>34</xdr:col>
      <xdr:colOff>523240</xdr:colOff>
      <xdr:row>147</xdr:row>
      <xdr:rowOff>172085</xdr:rowOff>
    </xdr:to>
    <xdr:pic>
      <xdr:nvPicPr>
        <xdr:cNvPr id="2789" name="120" descr="120"/>
        <xdr:cNvPicPr/>
      </xdr:nvPicPr>
      <xdr:blipFill>
        <a:blip r:embed="rId1"/>
        <a:stretch>
          <a:fillRect/>
        </a:stretch>
      </xdr:blipFill>
      <xdr:spPr>
        <a:xfrm>
          <a:off x="21429980" y="191595375"/>
          <a:ext cx="66040" cy="172085"/>
        </a:xfrm>
        <a:prstGeom prst="rect">
          <a:avLst/>
        </a:prstGeom>
        <a:noFill/>
        <a:ln w="9525">
          <a:noFill/>
        </a:ln>
      </xdr:spPr>
    </xdr:pic>
    <xdr:clientData/>
  </xdr:twoCellAnchor>
  <xdr:twoCellAnchor editAs="oneCell">
    <xdr:from>
      <xdr:col>34</xdr:col>
      <xdr:colOff>457200</xdr:colOff>
      <xdr:row>147</xdr:row>
      <xdr:rowOff>0</xdr:rowOff>
    </xdr:from>
    <xdr:to>
      <xdr:col>34</xdr:col>
      <xdr:colOff>523240</xdr:colOff>
      <xdr:row>147</xdr:row>
      <xdr:rowOff>172085</xdr:rowOff>
    </xdr:to>
    <xdr:pic>
      <xdr:nvPicPr>
        <xdr:cNvPr id="2790" name="120" descr="120"/>
        <xdr:cNvPicPr/>
      </xdr:nvPicPr>
      <xdr:blipFill>
        <a:blip r:embed="rId1"/>
        <a:stretch>
          <a:fillRect/>
        </a:stretch>
      </xdr:blipFill>
      <xdr:spPr>
        <a:xfrm>
          <a:off x="21429980" y="191595375"/>
          <a:ext cx="66040" cy="1720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71</xdr:row>
      <xdr:rowOff>171450</xdr:rowOff>
    </xdr:to>
    <xdr:pic>
      <xdr:nvPicPr>
        <xdr:cNvPr id="2791" name="120" descr="120"/>
        <xdr:cNvPicPr/>
      </xdr:nvPicPr>
      <xdr:blipFill>
        <a:blip r:embed="rId1"/>
        <a:stretch>
          <a:fillRect/>
        </a:stretch>
      </xdr:blipFill>
      <xdr:spPr>
        <a:xfrm>
          <a:off x="21429980" y="116027200"/>
          <a:ext cx="66040" cy="17145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71</xdr:row>
      <xdr:rowOff>171450</xdr:rowOff>
    </xdr:to>
    <xdr:pic>
      <xdr:nvPicPr>
        <xdr:cNvPr id="2792" name="120" descr="120"/>
        <xdr:cNvPicPr/>
      </xdr:nvPicPr>
      <xdr:blipFill>
        <a:blip r:embed="rId1"/>
        <a:stretch>
          <a:fillRect/>
        </a:stretch>
      </xdr:blipFill>
      <xdr:spPr>
        <a:xfrm>
          <a:off x="21429980" y="116027200"/>
          <a:ext cx="66040" cy="171450"/>
        </a:xfrm>
        <a:prstGeom prst="rect">
          <a:avLst/>
        </a:prstGeom>
        <a:noFill/>
        <a:ln w="9525">
          <a:noFill/>
        </a:ln>
      </xdr:spPr>
    </xdr:pic>
    <xdr:clientData/>
  </xdr:twoCellAnchor>
  <xdr:twoCellAnchor editAs="oneCell">
    <xdr:from>
      <xdr:col>34</xdr:col>
      <xdr:colOff>504825</xdr:colOff>
      <xdr:row>71</xdr:row>
      <xdr:rowOff>0</xdr:rowOff>
    </xdr:from>
    <xdr:to>
      <xdr:col>34</xdr:col>
      <xdr:colOff>571500</xdr:colOff>
      <xdr:row>71</xdr:row>
      <xdr:rowOff>25401</xdr:rowOff>
    </xdr:to>
    <xdr:pic>
      <xdr:nvPicPr>
        <xdr:cNvPr id="2793" name="83" descr="83"/>
        <xdr:cNvPicPr/>
      </xdr:nvPicPr>
      <xdr:blipFill>
        <a:blip r:embed="rId1"/>
        <a:stretch>
          <a:fillRect/>
        </a:stretch>
      </xdr:blipFill>
      <xdr:spPr>
        <a:xfrm>
          <a:off x="21477605" y="116027200"/>
          <a:ext cx="66675" cy="254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2794" name="4" descr="4"/>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795" name="139" descr="139"/>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796" name="36" descr="36"/>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797" name="140" descr="140"/>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798" name="109" descr="109"/>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799" name="125" descr="125"/>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800" name="59" descr="59"/>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2801" name="77" descr="77"/>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02" name="152" descr="152"/>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03" name="150" descr="150"/>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804" name="116" descr="116"/>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05" name="5" descr="5"/>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06" name="95" descr="95"/>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807" name="68" descr="68"/>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341631</xdr:rowOff>
    </xdr:to>
    <xdr:pic>
      <xdr:nvPicPr>
        <xdr:cNvPr id="2808" name="42" descr="42"/>
        <xdr:cNvPicPr/>
      </xdr:nvPicPr>
      <xdr:blipFill>
        <a:blip r:embed="rId1"/>
        <a:stretch>
          <a:fillRect/>
        </a:stretch>
      </xdr:blipFill>
      <xdr:spPr>
        <a:xfrm>
          <a:off x="20448905" y="199596375"/>
          <a:ext cx="66040" cy="34163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809" name="34" descr="34"/>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10" name="106" descr="10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2811" name="57" descr="57"/>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812" name="137" descr="137"/>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2813" name="25" descr="25"/>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814" name="14" descr="14"/>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815" name="99" descr="99"/>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2816" name="124" descr="124"/>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17" name="114" descr="114"/>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18" name="149" descr="149"/>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819" name="155" descr="155"/>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20" name="69" descr="69"/>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21" name="17" descr="17"/>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22" name="72" descr="72"/>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23" name="110" descr="110"/>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824" name="21" descr="21"/>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825" name="22" descr="22"/>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26" name="13" descr="13"/>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341631</xdr:rowOff>
    </xdr:to>
    <xdr:pic>
      <xdr:nvPicPr>
        <xdr:cNvPr id="2827" name="54" descr="54"/>
        <xdr:cNvPicPr/>
      </xdr:nvPicPr>
      <xdr:blipFill>
        <a:blip r:embed="rId1"/>
        <a:stretch>
          <a:fillRect/>
        </a:stretch>
      </xdr:blipFill>
      <xdr:spPr>
        <a:xfrm>
          <a:off x="20296505" y="199596375"/>
          <a:ext cx="66040" cy="34163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341631</xdr:rowOff>
    </xdr:to>
    <xdr:pic>
      <xdr:nvPicPr>
        <xdr:cNvPr id="2828" name="27" descr="27"/>
        <xdr:cNvPicPr/>
      </xdr:nvPicPr>
      <xdr:blipFill>
        <a:blip r:embed="rId1"/>
        <a:stretch>
          <a:fillRect/>
        </a:stretch>
      </xdr:blipFill>
      <xdr:spPr>
        <a:xfrm>
          <a:off x="20372705" y="199596375"/>
          <a:ext cx="66040" cy="34163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829" name="39" descr="39"/>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830" name="31" descr="31"/>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341631</xdr:rowOff>
    </xdr:to>
    <xdr:pic>
      <xdr:nvPicPr>
        <xdr:cNvPr id="2831" name="37" descr="37"/>
        <xdr:cNvPicPr/>
      </xdr:nvPicPr>
      <xdr:blipFill>
        <a:blip r:embed="rId1"/>
        <a:stretch>
          <a:fillRect/>
        </a:stretch>
      </xdr:blipFill>
      <xdr:spPr>
        <a:xfrm>
          <a:off x="19991705" y="199596375"/>
          <a:ext cx="66040" cy="34163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341631</xdr:rowOff>
    </xdr:to>
    <xdr:pic>
      <xdr:nvPicPr>
        <xdr:cNvPr id="2832" name="45" descr="45"/>
        <xdr:cNvPicPr/>
      </xdr:nvPicPr>
      <xdr:blipFill>
        <a:blip r:embed="rId1"/>
        <a:stretch>
          <a:fillRect/>
        </a:stretch>
      </xdr:blipFill>
      <xdr:spPr>
        <a:xfrm>
          <a:off x="20372705" y="199596375"/>
          <a:ext cx="66040" cy="34163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33" name="127" descr="127"/>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34" name="29" descr="29"/>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835" name="90" descr="90"/>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2836" name="58" descr="58"/>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837" name="71" descr="71"/>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2838" name="92" descr="92"/>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2839" name="129" descr="129"/>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341631</xdr:rowOff>
    </xdr:to>
    <xdr:pic>
      <xdr:nvPicPr>
        <xdr:cNvPr id="2840" name="131" descr="131"/>
        <xdr:cNvPicPr/>
      </xdr:nvPicPr>
      <xdr:blipFill>
        <a:blip r:embed="rId1"/>
        <a:stretch>
          <a:fillRect/>
        </a:stretch>
      </xdr:blipFill>
      <xdr:spPr>
        <a:xfrm>
          <a:off x="20144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41" name="63" descr="63"/>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2842" name="38" descr="38"/>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2843" name="115" descr="115"/>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844" name="33" descr="3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45" name="70" descr="70"/>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46" name="10" descr="10"/>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847" name="87" descr="87"/>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341631</xdr:rowOff>
    </xdr:to>
    <xdr:pic>
      <xdr:nvPicPr>
        <xdr:cNvPr id="2848" name="11" descr="11"/>
        <xdr:cNvPicPr/>
      </xdr:nvPicPr>
      <xdr:blipFill>
        <a:blip r:embed="rId1"/>
        <a:stretch>
          <a:fillRect/>
        </a:stretch>
      </xdr:blipFill>
      <xdr:spPr>
        <a:xfrm>
          <a:off x="20525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49" name="46" descr="46"/>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850" name="119" descr="119"/>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2851" name="100" descr="100"/>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2852" name="85" descr="85"/>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853" name="107" descr="107"/>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54" name="126" descr="12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341631</xdr:rowOff>
    </xdr:to>
    <xdr:pic>
      <xdr:nvPicPr>
        <xdr:cNvPr id="2855" name="159" descr="159"/>
        <xdr:cNvPicPr/>
      </xdr:nvPicPr>
      <xdr:blipFill>
        <a:blip r:embed="rId1"/>
        <a:stretch>
          <a:fillRect/>
        </a:stretch>
      </xdr:blipFill>
      <xdr:spPr>
        <a:xfrm>
          <a:off x="20591780" y="199596375"/>
          <a:ext cx="66040" cy="34163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856" name="105" descr="105"/>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57" name="65" descr="65"/>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58" name="16" descr="16"/>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859" name="67" descr="67"/>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60" name="147" descr="147"/>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861" name="56" descr="56"/>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2862" name="102" descr="102"/>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863" name="35" descr="35"/>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864" name="133" descr="133"/>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865" name="118" descr="118"/>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866" name="26" descr="26"/>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2867" name="73" descr="73"/>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868" name="53" descr="53"/>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69" name="2" descr="2"/>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341631</xdr:rowOff>
    </xdr:to>
    <xdr:pic>
      <xdr:nvPicPr>
        <xdr:cNvPr id="2870" name="98" descr="98"/>
        <xdr:cNvPicPr/>
      </xdr:nvPicPr>
      <xdr:blipFill>
        <a:blip r:embed="rId1"/>
        <a:stretch>
          <a:fillRect/>
        </a:stretch>
      </xdr:blipFill>
      <xdr:spPr>
        <a:xfrm>
          <a:off x="20144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71" name="91" descr="91"/>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872" name="108" descr="108"/>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873" name="79" descr="79"/>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874" name="48" descr="48"/>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875" name="86" descr="86"/>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876" name="0" descr="0"/>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341631</xdr:rowOff>
    </xdr:to>
    <xdr:pic>
      <xdr:nvPicPr>
        <xdr:cNvPr id="2877" name="51" descr="51"/>
        <xdr:cNvPicPr/>
      </xdr:nvPicPr>
      <xdr:blipFill>
        <a:blip r:embed="rId1"/>
        <a:stretch>
          <a:fillRect/>
        </a:stretch>
      </xdr:blipFill>
      <xdr:spPr>
        <a:xfrm>
          <a:off x="20448905" y="199596375"/>
          <a:ext cx="66040" cy="34163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2878" name="19" descr="19"/>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79" name="20" descr="20"/>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880" name="160" descr="160"/>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881" name="117" descr="117"/>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82" name="64" descr="64"/>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83" name="52" descr="52"/>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84" name="49" descr="49"/>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2885" name="143" descr="143"/>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86" name="82" descr="82"/>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87" name="112" descr="112"/>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2888" name="18" descr="18"/>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2889" name="88" descr="88"/>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90" name="157" descr="157"/>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341631</xdr:rowOff>
    </xdr:to>
    <xdr:pic>
      <xdr:nvPicPr>
        <xdr:cNvPr id="2891" name="28" descr="28"/>
        <xdr:cNvPicPr/>
      </xdr:nvPicPr>
      <xdr:blipFill>
        <a:blip r:embed="rId1"/>
        <a:stretch>
          <a:fillRect/>
        </a:stretch>
      </xdr:blipFill>
      <xdr:spPr>
        <a:xfrm>
          <a:off x="20058380" y="199596375"/>
          <a:ext cx="66040" cy="34163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892" name="128" descr="128"/>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93" name="148" descr="148"/>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341631</xdr:rowOff>
    </xdr:to>
    <xdr:pic>
      <xdr:nvPicPr>
        <xdr:cNvPr id="2894" name="84" descr="84"/>
        <xdr:cNvPicPr/>
      </xdr:nvPicPr>
      <xdr:blipFill>
        <a:blip r:embed="rId1"/>
        <a:stretch>
          <a:fillRect/>
        </a:stretch>
      </xdr:blipFill>
      <xdr:spPr>
        <a:xfrm>
          <a:off x="202203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895" name="3" descr="3"/>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2896" name="81" descr="81"/>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897" name="40" descr="40"/>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2898" name="141" descr="141"/>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899" name="41" descr="41"/>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00" name="9" descr="9"/>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2901" name="78" descr="78"/>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2902" name="74" descr="74"/>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2903" name="120" descr="120"/>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04" name="66" descr="66"/>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05" name="44" descr="44"/>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06" name="146" descr="146"/>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07" name="121" descr="121"/>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908" name="101" descr="101"/>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09" name="62" descr="62"/>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910" name="93" descr="9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341631</xdr:rowOff>
    </xdr:to>
    <xdr:pic>
      <xdr:nvPicPr>
        <xdr:cNvPr id="2911" name="111" descr="111"/>
        <xdr:cNvPicPr/>
      </xdr:nvPicPr>
      <xdr:blipFill>
        <a:blip r:embed="rId1"/>
        <a:stretch>
          <a:fillRect/>
        </a:stretch>
      </xdr:blipFill>
      <xdr:spPr>
        <a:xfrm>
          <a:off x="19991705" y="199596375"/>
          <a:ext cx="66040" cy="34163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2912" name="76" descr="76"/>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2913" name="60" descr="60"/>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341631</xdr:rowOff>
    </xdr:to>
    <xdr:pic>
      <xdr:nvPicPr>
        <xdr:cNvPr id="2914" name="50" descr="50"/>
        <xdr:cNvPicPr/>
      </xdr:nvPicPr>
      <xdr:blipFill>
        <a:blip r:embed="rId1"/>
        <a:stretch>
          <a:fillRect/>
        </a:stretch>
      </xdr:blipFill>
      <xdr:spPr>
        <a:xfrm>
          <a:off x="20591780" y="199596375"/>
          <a:ext cx="66040" cy="34163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915" name="43" descr="43"/>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2916" name="7" descr="7"/>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17" name="23" descr="23"/>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2918" name="154" descr="154"/>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2919" name="1" descr="1"/>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20" name="89" descr="89"/>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2921" name="135" descr="135"/>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922" name="138" descr="138"/>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23" name="151" descr="151"/>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2924" name="24" descr="24"/>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341631</xdr:rowOff>
    </xdr:to>
    <xdr:pic>
      <xdr:nvPicPr>
        <xdr:cNvPr id="2925" name="156" descr="156"/>
        <xdr:cNvPicPr/>
      </xdr:nvPicPr>
      <xdr:blipFill>
        <a:blip r:embed="rId1"/>
        <a:stretch>
          <a:fillRect/>
        </a:stretch>
      </xdr:blipFill>
      <xdr:spPr>
        <a:xfrm>
          <a:off x="20058380" y="199596375"/>
          <a:ext cx="66040" cy="34163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2926" name="75" descr="75"/>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927" name="153" descr="15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2928" name="132" descr="132"/>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2929" name="145" descr="145"/>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930" name="80" descr="80"/>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31" name="161" descr="161"/>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932" name="136" descr="13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2933" name="12" descr="12"/>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2934" name="144" descr="144"/>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341631</xdr:rowOff>
    </xdr:to>
    <xdr:pic>
      <xdr:nvPicPr>
        <xdr:cNvPr id="2935" name="15" descr="15"/>
        <xdr:cNvPicPr/>
      </xdr:nvPicPr>
      <xdr:blipFill>
        <a:blip r:embed="rId1"/>
        <a:stretch>
          <a:fillRect/>
        </a:stretch>
      </xdr:blipFill>
      <xdr:spPr>
        <a:xfrm>
          <a:off x="20296505" y="199596375"/>
          <a:ext cx="66040" cy="34163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936" name="6" descr="6"/>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37" name="61" descr="61"/>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38" name="158" descr="158"/>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939" name="96" descr="9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2940" name="83" descr="83"/>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941" name="130" descr="130"/>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942" name="122" descr="122"/>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43" name="47" descr="47"/>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944" name="103" descr="10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45" name="32" descr="32"/>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341631</xdr:rowOff>
    </xdr:to>
    <xdr:pic>
      <xdr:nvPicPr>
        <xdr:cNvPr id="2946" name="55" descr="55"/>
        <xdr:cNvPicPr/>
      </xdr:nvPicPr>
      <xdr:blipFill>
        <a:blip r:embed="rId1"/>
        <a:stretch>
          <a:fillRect/>
        </a:stretch>
      </xdr:blipFill>
      <xdr:spPr>
        <a:xfrm>
          <a:off x="20525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341631</xdr:rowOff>
    </xdr:to>
    <xdr:pic>
      <xdr:nvPicPr>
        <xdr:cNvPr id="2947" name="142" descr="142"/>
        <xdr:cNvPicPr/>
      </xdr:nvPicPr>
      <xdr:blipFill>
        <a:blip r:embed="rId1"/>
        <a:stretch>
          <a:fillRect/>
        </a:stretch>
      </xdr:blipFill>
      <xdr:spPr>
        <a:xfrm>
          <a:off x="20220305" y="199596375"/>
          <a:ext cx="66040" cy="34163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48" name="134" descr="134"/>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49" name="30" descr="30"/>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50" name="113" descr="113"/>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951" name="104" descr="104"/>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952" name="94" descr="94"/>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53" name="8" descr="8"/>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54" name="123" descr="123"/>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955" name="97" descr="97"/>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2956" name="4" descr="4"/>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957" name="139" descr="139"/>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958" name="36" descr="36"/>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59" name="140" descr="140"/>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960" name="109" descr="109"/>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61" name="125" descr="125"/>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962" name="59" descr="59"/>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2963" name="77" descr="77"/>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964" name="152" descr="152"/>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965" name="150" descr="150"/>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66" name="116" descr="116"/>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967" name="5" descr="5"/>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968" name="95" descr="95"/>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969" name="68" descr="68"/>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341631</xdr:rowOff>
    </xdr:to>
    <xdr:pic>
      <xdr:nvPicPr>
        <xdr:cNvPr id="2970" name="42" descr="42"/>
        <xdr:cNvPicPr/>
      </xdr:nvPicPr>
      <xdr:blipFill>
        <a:blip r:embed="rId1"/>
        <a:stretch>
          <a:fillRect/>
        </a:stretch>
      </xdr:blipFill>
      <xdr:spPr>
        <a:xfrm>
          <a:off x="20448905" y="199596375"/>
          <a:ext cx="66040" cy="34163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71" name="34" descr="34"/>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2972" name="106" descr="10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2973" name="57" descr="57"/>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74" name="137" descr="137"/>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2975" name="25" descr="25"/>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76" name="14" descr="14"/>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77" name="99" descr="99"/>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2978" name="124" descr="124"/>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79" name="114" descr="114"/>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980" name="149" descr="149"/>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2981" name="155" descr="155"/>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82" name="69" descr="69"/>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83" name="17" descr="17"/>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984" name="72" descr="72"/>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2985" name="110" descr="110"/>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2986" name="21" descr="21"/>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87" name="22" descr="22"/>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88" name="13" descr="13"/>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341631</xdr:rowOff>
    </xdr:to>
    <xdr:pic>
      <xdr:nvPicPr>
        <xdr:cNvPr id="2989" name="54" descr="54"/>
        <xdr:cNvPicPr/>
      </xdr:nvPicPr>
      <xdr:blipFill>
        <a:blip r:embed="rId1"/>
        <a:stretch>
          <a:fillRect/>
        </a:stretch>
      </xdr:blipFill>
      <xdr:spPr>
        <a:xfrm>
          <a:off x="20296505" y="199596375"/>
          <a:ext cx="66040" cy="34163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341631</xdr:rowOff>
    </xdr:to>
    <xdr:pic>
      <xdr:nvPicPr>
        <xdr:cNvPr id="2990" name="27" descr="27"/>
        <xdr:cNvPicPr/>
      </xdr:nvPicPr>
      <xdr:blipFill>
        <a:blip r:embed="rId1"/>
        <a:stretch>
          <a:fillRect/>
        </a:stretch>
      </xdr:blipFill>
      <xdr:spPr>
        <a:xfrm>
          <a:off x="20372705" y="199596375"/>
          <a:ext cx="66040" cy="34163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2991" name="39" descr="39"/>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92" name="31" descr="31"/>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341631</xdr:rowOff>
    </xdr:to>
    <xdr:pic>
      <xdr:nvPicPr>
        <xdr:cNvPr id="2993" name="37" descr="37"/>
        <xdr:cNvPicPr/>
      </xdr:nvPicPr>
      <xdr:blipFill>
        <a:blip r:embed="rId1"/>
        <a:stretch>
          <a:fillRect/>
        </a:stretch>
      </xdr:blipFill>
      <xdr:spPr>
        <a:xfrm>
          <a:off x="19991705" y="199596375"/>
          <a:ext cx="66040" cy="34163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341631</xdr:rowOff>
    </xdr:to>
    <xdr:pic>
      <xdr:nvPicPr>
        <xdr:cNvPr id="2994" name="45" descr="45"/>
        <xdr:cNvPicPr/>
      </xdr:nvPicPr>
      <xdr:blipFill>
        <a:blip r:embed="rId1"/>
        <a:stretch>
          <a:fillRect/>
        </a:stretch>
      </xdr:blipFill>
      <xdr:spPr>
        <a:xfrm>
          <a:off x="20372705" y="199596375"/>
          <a:ext cx="66040" cy="34163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2995" name="127" descr="127"/>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2996" name="29" descr="29"/>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2997" name="90" descr="90"/>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2998" name="58" descr="58"/>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2999" name="71" descr="71"/>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3000" name="92" descr="92"/>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3001" name="129" descr="129"/>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341631</xdr:rowOff>
    </xdr:to>
    <xdr:pic>
      <xdr:nvPicPr>
        <xdr:cNvPr id="3002" name="131" descr="131"/>
        <xdr:cNvPicPr/>
      </xdr:nvPicPr>
      <xdr:blipFill>
        <a:blip r:embed="rId1"/>
        <a:stretch>
          <a:fillRect/>
        </a:stretch>
      </xdr:blipFill>
      <xdr:spPr>
        <a:xfrm>
          <a:off x="20144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03" name="63" descr="63"/>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3004" name="38" descr="38"/>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3005" name="115" descr="115"/>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06" name="33" descr="3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007" name="70" descr="70"/>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08" name="10" descr="10"/>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09" name="87" descr="87"/>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341631</xdr:rowOff>
    </xdr:to>
    <xdr:pic>
      <xdr:nvPicPr>
        <xdr:cNvPr id="3010" name="11" descr="11"/>
        <xdr:cNvPicPr/>
      </xdr:nvPicPr>
      <xdr:blipFill>
        <a:blip r:embed="rId1"/>
        <a:stretch>
          <a:fillRect/>
        </a:stretch>
      </xdr:blipFill>
      <xdr:spPr>
        <a:xfrm>
          <a:off x="20525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11" name="46" descr="46"/>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3012" name="119" descr="119"/>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3013" name="100" descr="100"/>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3014" name="85" descr="85"/>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15" name="107" descr="107"/>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016" name="126" descr="12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341631</xdr:rowOff>
    </xdr:to>
    <xdr:pic>
      <xdr:nvPicPr>
        <xdr:cNvPr id="3017" name="159" descr="159"/>
        <xdr:cNvPicPr/>
      </xdr:nvPicPr>
      <xdr:blipFill>
        <a:blip r:embed="rId1"/>
        <a:stretch>
          <a:fillRect/>
        </a:stretch>
      </xdr:blipFill>
      <xdr:spPr>
        <a:xfrm>
          <a:off x="20591780" y="199596375"/>
          <a:ext cx="66040" cy="34163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18" name="105" descr="105"/>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3019" name="65" descr="65"/>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3020" name="16" descr="16"/>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021" name="67" descr="67"/>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022" name="147" descr="147"/>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023" name="56" descr="56"/>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3024" name="102" descr="102"/>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025" name="35" descr="35"/>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026" name="133" descr="133"/>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027" name="118" descr="118"/>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3028" name="26" descr="26"/>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3029" name="73" descr="73"/>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030" name="53" descr="53"/>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31" name="2" descr="2"/>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341631</xdr:rowOff>
    </xdr:to>
    <xdr:pic>
      <xdr:nvPicPr>
        <xdr:cNvPr id="3032" name="98" descr="98"/>
        <xdr:cNvPicPr/>
      </xdr:nvPicPr>
      <xdr:blipFill>
        <a:blip r:embed="rId1"/>
        <a:stretch>
          <a:fillRect/>
        </a:stretch>
      </xdr:blipFill>
      <xdr:spPr>
        <a:xfrm>
          <a:off x="20144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33" name="91" descr="91"/>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34" name="108" descr="108"/>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35" name="79" descr="79"/>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36" name="48" descr="48"/>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3037" name="86" descr="86"/>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38" name="0" descr="0"/>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341631</xdr:rowOff>
    </xdr:to>
    <xdr:pic>
      <xdr:nvPicPr>
        <xdr:cNvPr id="3039" name="51" descr="51"/>
        <xdr:cNvPicPr/>
      </xdr:nvPicPr>
      <xdr:blipFill>
        <a:blip r:embed="rId1"/>
        <a:stretch>
          <a:fillRect/>
        </a:stretch>
      </xdr:blipFill>
      <xdr:spPr>
        <a:xfrm>
          <a:off x="20448905" y="199596375"/>
          <a:ext cx="66040" cy="34163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340996</xdr:rowOff>
    </xdr:to>
    <xdr:pic>
      <xdr:nvPicPr>
        <xdr:cNvPr id="3040" name="19" descr="19"/>
        <xdr:cNvPicPr/>
      </xdr:nvPicPr>
      <xdr:blipFill>
        <a:blip r:embed="rId1"/>
        <a:stretch>
          <a:fillRect/>
        </a:stretch>
      </xdr:blipFill>
      <xdr:spPr>
        <a:xfrm>
          <a:off x="20448905"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41" name="20" descr="20"/>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042" name="160" descr="160"/>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043" name="117" descr="117"/>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044" name="64" descr="64"/>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45" name="52" descr="52"/>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046" name="49" descr="49"/>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3047" name="143" descr="143"/>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048" name="82" descr="82"/>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049" name="112" descr="112"/>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3050" name="18" descr="18"/>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3051" name="88" descr="88"/>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052" name="157" descr="157"/>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341631</xdr:rowOff>
    </xdr:to>
    <xdr:pic>
      <xdr:nvPicPr>
        <xdr:cNvPr id="3053" name="28" descr="28"/>
        <xdr:cNvPicPr/>
      </xdr:nvPicPr>
      <xdr:blipFill>
        <a:blip r:embed="rId1"/>
        <a:stretch>
          <a:fillRect/>
        </a:stretch>
      </xdr:blipFill>
      <xdr:spPr>
        <a:xfrm>
          <a:off x="20058380" y="199596375"/>
          <a:ext cx="66040" cy="34163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054" name="128" descr="128"/>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055" name="148" descr="148"/>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341631</xdr:rowOff>
    </xdr:to>
    <xdr:pic>
      <xdr:nvPicPr>
        <xdr:cNvPr id="3056" name="84" descr="84"/>
        <xdr:cNvPicPr/>
      </xdr:nvPicPr>
      <xdr:blipFill>
        <a:blip r:embed="rId1"/>
        <a:stretch>
          <a:fillRect/>
        </a:stretch>
      </xdr:blipFill>
      <xdr:spPr>
        <a:xfrm>
          <a:off x="202203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57" name="3" descr="3"/>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3058" name="81" descr="81"/>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059" name="40" descr="40"/>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3060" name="141" descr="141"/>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061" name="41" descr="41"/>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062" name="9" descr="9"/>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3063" name="78" descr="78"/>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340996</xdr:rowOff>
    </xdr:to>
    <xdr:pic>
      <xdr:nvPicPr>
        <xdr:cNvPr id="3064" name="74" descr="74"/>
        <xdr:cNvPicPr/>
      </xdr:nvPicPr>
      <xdr:blipFill>
        <a:blip r:embed="rId1"/>
        <a:stretch>
          <a:fillRect/>
        </a:stretch>
      </xdr:blipFill>
      <xdr:spPr>
        <a:xfrm>
          <a:off x="20525105" y="199596375"/>
          <a:ext cx="66040" cy="340995"/>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340996</xdr:rowOff>
    </xdr:to>
    <xdr:pic>
      <xdr:nvPicPr>
        <xdr:cNvPr id="3065" name="120" descr="120"/>
        <xdr:cNvPicPr/>
      </xdr:nvPicPr>
      <xdr:blipFill>
        <a:blip r:embed="rId1"/>
        <a:stretch>
          <a:fillRect/>
        </a:stretch>
      </xdr:blipFill>
      <xdr:spPr>
        <a:xfrm>
          <a:off x="203727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66" name="66" descr="66"/>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67" name="44" descr="44"/>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3068" name="146" descr="146"/>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69" name="121" descr="121"/>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070" name="101" descr="101"/>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3071" name="62" descr="62"/>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72" name="93" descr="9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341631</xdr:rowOff>
    </xdr:to>
    <xdr:pic>
      <xdr:nvPicPr>
        <xdr:cNvPr id="3073" name="111" descr="111"/>
        <xdr:cNvPicPr/>
      </xdr:nvPicPr>
      <xdr:blipFill>
        <a:blip r:embed="rId1"/>
        <a:stretch>
          <a:fillRect/>
        </a:stretch>
      </xdr:blipFill>
      <xdr:spPr>
        <a:xfrm>
          <a:off x="19991705" y="199596375"/>
          <a:ext cx="66040" cy="34163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3074" name="76" descr="76"/>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340996</xdr:rowOff>
    </xdr:to>
    <xdr:pic>
      <xdr:nvPicPr>
        <xdr:cNvPr id="3075" name="60" descr="60"/>
        <xdr:cNvPicPr/>
      </xdr:nvPicPr>
      <xdr:blipFill>
        <a:blip r:embed="rId1"/>
        <a:stretch>
          <a:fillRect/>
        </a:stretch>
      </xdr:blipFill>
      <xdr:spPr>
        <a:xfrm>
          <a:off x="20144105" y="199596375"/>
          <a:ext cx="66040" cy="340995"/>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341631</xdr:rowOff>
    </xdr:to>
    <xdr:pic>
      <xdr:nvPicPr>
        <xdr:cNvPr id="3076" name="50" descr="50"/>
        <xdr:cNvPicPr/>
      </xdr:nvPicPr>
      <xdr:blipFill>
        <a:blip r:embed="rId1"/>
        <a:stretch>
          <a:fillRect/>
        </a:stretch>
      </xdr:blipFill>
      <xdr:spPr>
        <a:xfrm>
          <a:off x="20591780" y="199596375"/>
          <a:ext cx="66040" cy="34163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077" name="43" descr="43"/>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3078" name="7" descr="7"/>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79" name="23" descr="23"/>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3080" name="154" descr="154"/>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3081" name="1" descr="1"/>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3082" name="89" descr="89"/>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3083" name="135" descr="135"/>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190500</xdr:rowOff>
    </xdr:to>
    <xdr:pic>
      <xdr:nvPicPr>
        <xdr:cNvPr id="3084" name="138" descr="138"/>
        <xdr:cNvPicPr/>
      </xdr:nvPicPr>
      <xdr:blipFill>
        <a:blip r:embed="rId1"/>
        <a:stretch>
          <a:fillRect/>
        </a:stretch>
      </xdr:blipFill>
      <xdr:spPr>
        <a:xfrm>
          <a:off x="202203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3085" name="151" descr="151"/>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340996</xdr:rowOff>
    </xdr:to>
    <xdr:pic>
      <xdr:nvPicPr>
        <xdr:cNvPr id="3086" name="24" descr="24"/>
        <xdr:cNvPicPr/>
      </xdr:nvPicPr>
      <xdr:blipFill>
        <a:blip r:embed="rId1"/>
        <a:stretch>
          <a:fillRect/>
        </a:stretch>
      </xdr:blipFill>
      <xdr:spPr>
        <a:xfrm>
          <a:off x="20220305" y="199596375"/>
          <a:ext cx="66040" cy="340995"/>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341631</xdr:rowOff>
    </xdr:to>
    <xdr:pic>
      <xdr:nvPicPr>
        <xdr:cNvPr id="3087" name="156" descr="156"/>
        <xdr:cNvPicPr/>
      </xdr:nvPicPr>
      <xdr:blipFill>
        <a:blip r:embed="rId1"/>
        <a:stretch>
          <a:fillRect/>
        </a:stretch>
      </xdr:blipFill>
      <xdr:spPr>
        <a:xfrm>
          <a:off x="20058380" y="199596375"/>
          <a:ext cx="66040" cy="34163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3088" name="75" descr="75"/>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89" name="153" descr="15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3090" name="132" descr="132"/>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340996</xdr:rowOff>
    </xdr:to>
    <xdr:pic>
      <xdr:nvPicPr>
        <xdr:cNvPr id="3091" name="145" descr="145"/>
        <xdr:cNvPicPr/>
      </xdr:nvPicPr>
      <xdr:blipFill>
        <a:blip r:embed="rId1"/>
        <a:stretch>
          <a:fillRect/>
        </a:stretch>
      </xdr:blipFill>
      <xdr:spPr>
        <a:xfrm>
          <a:off x="20296505" y="199596375"/>
          <a:ext cx="66040" cy="340995"/>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92" name="80" descr="80"/>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381000</xdr:colOff>
      <xdr:row>155</xdr:row>
      <xdr:rowOff>0</xdr:rowOff>
    </xdr:from>
    <xdr:to>
      <xdr:col>33</xdr:col>
      <xdr:colOff>447040</xdr:colOff>
      <xdr:row>155</xdr:row>
      <xdr:rowOff>190500</xdr:rowOff>
    </xdr:to>
    <xdr:pic>
      <xdr:nvPicPr>
        <xdr:cNvPr id="3093" name="161" descr="161"/>
        <xdr:cNvPicPr/>
      </xdr:nvPicPr>
      <xdr:blipFill>
        <a:blip r:embed="rId1"/>
        <a:stretch>
          <a:fillRect/>
        </a:stretch>
      </xdr:blipFill>
      <xdr:spPr>
        <a:xfrm>
          <a:off x="203727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094" name="136" descr="13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340996</xdr:rowOff>
    </xdr:to>
    <xdr:pic>
      <xdr:nvPicPr>
        <xdr:cNvPr id="3095" name="12" descr="12"/>
        <xdr:cNvPicPr/>
      </xdr:nvPicPr>
      <xdr:blipFill>
        <a:blip r:embed="rId1"/>
        <a:stretch>
          <a:fillRect/>
        </a:stretch>
      </xdr:blipFill>
      <xdr:spPr>
        <a:xfrm>
          <a:off x="20058380" y="199596375"/>
          <a:ext cx="66040" cy="340995"/>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340996</xdr:rowOff>
    </xdr:to>
    <xdr:pic>
      <xdr:nvPicPr>
        <xdr:cNvPr id="3096" name="144" descr="144"/>
        <xdr:cNvPicPr/>
      </xdr:nvPicPr>
      <xdr:blipFill>
        <a:blip r:embed="rId1"/>
        <a:stretch>
          <a:fillRect/>
        </a:stretch>
      </xdr:blipFill>
      <xdr:spPr>
        <a:xfrm>
          <a:off x="19991705" y="199596375"/>
          <a:ext cx="66040" cy="340995"/>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341631</xdr:rowOff>
    </xdr:to>
    <xdr:pic>
      <xdr:nvPicPr>
        <xdr:cNvPr id="3097" name="15" descr="15"/>
        <xdr:cNvPicPr/>
      </xdr:nvPicPr>
      <xdr:blipFill>
        <a:blip r:embed="rId1"/>
        <a:stretch>
          <a:fillRect/>
        </a:stretch>
      </xdr:blipFill>
      <xdr:spPr>
        <a:xfrm>
          <a:off x="20296505" y="199596375"/>
          <a:ext cx="66040" cy="34163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098" name="6" descr="6"/>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099" name="61" descr="61"/>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100" name="158" descr="158"/>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190500</xdr:rowOff>
    </xdr:to>
    <xdr:pic>
      <xdr:nvPicPr>
        <xdr:cNvPr id="3101" name="96" descr="96"/>
        <xdr:cNvPicPr/>
      </xdr:nvPicPr>
      <xdr:blipFill>
        <a:blip r:embed="rId1"/>
        <a:stretch>
          <a:fillRect/>
        </a:stretch>
      </xdr:blipFill>
      <xdr:spPr>
        <a:xfrm>
          <a:off x="20591780" y="199596375"/>
          <a:ext cx="66040" cy="190500"/>
        </a:xfrm>
        <a:prstGeom prst="rect">
          <a:avLst/>
        </a:prstGeom>
        <a:noFill/>
        <a:ln w="9525">
          <a:noFill/>
        </a:ln>
      </xdr:spPr>
    </xdr:pic>
    <xdr:clientData/>
  </xdr:twoCellAnchor>
  <xdr:twoCellAnchor editAs="oneCell">
    <xdr:from>
      <xdr:col>33</xdr:col>
      <xdr:colOff>600075</xdr:colOff>
      <xdr:row>155</xdr:row>
      <xdr:rowOff>0</xdr:rowOff>
    </xdr:from>
    <xdr:to>
      <xdr:col>33</xdr:col>
      <xdr:colOff>666115</xdr:colOff>
      <xdr:row>155</xdr:row>
      <xdr:rowOff>340996</xdr:rowOff>
    </xdr:to>
    <xdr:pic>
      <xdr:nvPicPr>
        <xdr:cNvPr id="3102" name="83" descr="83"/>
        <xdr:cNvPicPr/>
      </xdr:nvPicPr>
      <xdr:blipFill>
        <a:blip r:embed="rId1"/>
        <a:stretch>
          <a:fillRect/>
        </a:stretch>
      </xdr:blipFill>
      <xdr:spPr>
        <a:xfrm>
          <a:off x="20591780" y="199596375"/>
          <a:ext cx="66040" cy="340995"/>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103" name="130" descr="130"/>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104" name="122" descr="122"/>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105" name="47" descr="47"/>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190500</xdr:rowOff>
    </xdr:to>
    <xdr:pic>
      <xdr:nvPicPr>
        <xdr:cNvPr id="3106" name="103" descr="103"/>
        <xdr:cNvPicPr/>
      </xdr:nvPicPr>
      <xdr:blipFill>
        <a:blip r:embed="rId1"/>
        <a:stretch>
          <a:fillRect/>
        </a:stretch>
      </xdr:blipFill>
      <xdr:spPr>
        <a:xfrm>
          <a:off x="20525105" y="199596375"/>
          <a:ext cx="66040" cy="19050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3107" name="32" descr="32"/>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533400</xdr:colOff>
      <xdr:row>155</xdr:row>
      <xdr:rowOff>0</xdr:rowOff>
    </xdr:from>
    <xdr:to>
      <xdr:col>33</xdr:col>
      <xdr:colOff>599440</xdr:colOff>
      <xdr:row>155</xdr:row>
      <xdr:rowOff>341631</xdr:rowOff>
    </xdr:to>
    <xdr:pic>
      <xdr:nvPicPr>
        <xdr:cNvPr id="3108" name="55" descr="55"/>
        <xdr:cNvPicPr/>
      </xdr:nvPicPr>
      <xdr:blipFill>
        <a:blip r:embed="rId1"/>
        <a:stretch>
          <a:fillRect/>
        </a:stretch>
      </xdr:blipFill>
      <xdr:spPr>
        <a:xfrm>
          <a:off x="20525105" y="199596375"/>
          <a:ext cx="66040" cy="341630"/>
        </a:xfrm>
        <a:prstGeom prst="rect">
          <a:avLst/>
        </a:prstGeom>
        <a:noFill/>
        <a:ln w="9525">
          <a:noFill/>
        </a:ln>
      </xdr:spPr>
    </xdr:pic>
    <xdr:clientData/>
  </xdr:twoCellAnchor>
  <xdr:twoCellAnchor editAs="oneCell">
    <xdr:from>
      <xdr:col>33</xdr:col>
      <xdr:colOff>228600</xdr:colOff>
      <xdr:row>155</xdr:row>
      <xdr:rowOff>0</xdr:rowOff>
    </xdr:from>
    <xdr:to>
      <xdr:col>33</xdr:col>
      <xdr:colOff>294640</xdr:colOff>
      <xdr:row>155</xdr:row>
      <xdr:rowOff>341631</xdr:rowOff>
    </xdr:to>
    <xdr:pic>
      <xdr:nvPicPr>
        <xdr:cNvPr id="3109" name="142" descr="142"/>
        <xdr:cNvPicPr/>
      </xdr:nvPicPr>
      <xdr:blipFill>
        <a:blip r:embed="rId1"/>
        <a:stretch>
          <a:fillRect/>
        </a:stretch>
      </xdr:blipFill>
      <xdr:spPr>
        <a:xfrm>
          <a:off x="20220305" y="199596375"/>
          <a:ext cx="66040" cy="341630"/>
        </a:xfrm>
        <a:prstGeom prst="rect">
          <a:avLst/>
        </a:prstGeom>
        <a:noFill/>
        <a:ln w="9525">
          <a:noFill/>
        </a:ln>
      </xdr:spPr>
    </xdr:pic>
    <xdr:clientData/>
  </xdr:twoCellAnchor>
  <xdr:twoCellAnchor editAs="oneCell">
    <xdr:from>
      <xdr:col>33</xdr:col>
      <xdr:colOff>304800</xdr:colOff>
      <xdr:row>155</xdr:row>
      <xdr:rowOff>0</xdr:rowOff>
    </xdr:from>
    <xdr:to>
      <xdr:col>33</xdr:col>
      <xdr:colOff>370840</xdr:colOff>
      <xdr:row>155</xdr:row>
      <xdr:rowOff>190500</xdr:rowOff>
    </xdr:to>
    <xdr:pic>
      <xdr:nvPicPr>
        <xdr:cNvPr id="3110" name="134" descr="134"/>
        <xdr:cNvPicPr/>
      </xdr:nvPicPr>
      <xdr:blipFill>
        <a:blip r:embed="rId1"/>
        <a:stretch>
          <a:fillRect/>
        </a:stretch>
      </xdr:blipFill>
      <xdr:spPr>
        <a:xfrm>
          <a:off x="20296505" y="199596375"/>
          <a:ext cx="66040" cy="190500"/>
        </a:xfrm>
        <a:prstGeom prst="rect">
          <a:avLst/>
        </a:prstGeom>
        <a:noFill/>
        <a:ln w="9525">
          <a:noFill/>
        </a:ln>
      </xdr:spPr>
    </xdr:pic>
    <xdr:clientData/>
  </xdr:twoCellAnchor>
  <xdr:twoCellAnchor editAs="oneCell">
    <xdr:from>
      <xdr:col>33</xdr:col>
      <xdr:colOff>152400</xdr:colOff>
      <xdr:row>155</xdr:row>
      <xdr:rowOff>0</xdr:rowOff>
    </xdr:from>
    <xdr:to>
      <xdr:col>33</xdr:col>
      <xdr:colOff>218440</xdr:colOff>
      <xdr:row>155</xdr:row>
      <xdr:rowOff>190500</xdr:rowOff>
    </xdr:to>
    <xdr:pic>
      <xdr:nvPicPr>
        <xdr:cNvPr id="3111" name="113" descr="113"/>
        <xdr:cNvPicPr/>
      </xdr:nvPicPr>
      <xdr:blipFill>
        <a:blip r:embed="rId1"/>
        <a:stretch>
          <a:fillRect/>
        </a:stretch>
      </xdr:blipFill>
      <xdr:spPr>
        <a:xfrm>
          <a:off x="20144105"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112" name="104" descr="104"/>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33</xdr:col>
      <xdr:colOff>457200</xdr:colOff>
      <xdr:row>155</xdr:row>
      <xdr:rowOff>0</xdr:rowOff>
    </xdr:from>
    <xdr:to>
      <xdr:col>33</xdr:col>
      <xdr:colOff>523240</xdr:colOff>
      <xdr:row>155</xdr:row>
      <xdr:rowOff>190500</xdr:rowOff>
    </xdr:to>
    <xdr:pic>
      <xdr:nvPicPr>
        <xdr:cNvPr id="3113" name="94" descr="94"/>
        <xdr:cNvPicPr/>
      </xdr:nvPicPr>
      <xdr:blipFill>
        <a:blip r:embed="rId1"/>
        <a:stretch>
          <a:fillRect/>
        </a:stretch>
      </xdr:blipFill>
      <xdr:spPr>
        <a:xfrm>
          <a:off x="20448905"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114" name="8" descr="8"/>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66675</xdr:colOff>
      <xdr:row>155</xdr:row>
      <xdr:rowOff>0</xdr:rowOff>
    </xdr:from>
    <xdr:to>
      <xdr:col>33</xdr:col>
      <xdr:colOff>132715</xdr:colOff>
      <xdr:row>155</xdr:row>
      <xdr:rowOff>190500</xdr:rowOff>
    </xdr:to>
    <xdr:pic>
      <xdr:nvPicPr>
        <xdr:cNvPr id="3115" name="123" descr="123"/>
        <xdr:cNvPicPr/>
      </xdr:nvPicPr>
      <xdr:blipFill>
        <a:blip r:embed="rId1"/>
        <a:stretch>
          <a:fillRect/>
        </a:stretch>
      </xdr:blipFill>
      <xdr:spPr>
        <a:xfrm>
          <a:off x="20058380" y="199596375"/>
          <a:ext cx="66040" cy="190500"/>
        </a:xfrm>
        <a:prstGeom prst="rect">
          <a:avLst/>
        </a:prstGeom>
        <a:noFill/>
        <a:ln w="9525">
          <a:noFill/>
        </a:ln>
      </xdr:spPr>
    </xdr:pic>
    <xdr:clientData/>
  </xdr:twoCellAnchor>
  <xdr:twoCellAnchor editAs="oneCell">
    <xdr:from>
      <xdr:col>33</xdr:col>
      <xdr:colOff>0</xdr:colOff>
      <xdr:row>155</xdr:row>
      <xdr:rowOff>0</xdr:rowOff>
    </xdr:from>
    <xdr:to>
      <xdr:col>33</xdr:col>
      <xdr:colOff>66040</xdr:colOff>
      <xdr:row>155</xdr:row>
      <xdr:rowOff>190500</xdr:rowOff>
    </xdr:to>
    <xdr:pic>
      <xdr:nvPicPr>
        <xdr:cNvPr id="3116" name="97" descr="97"/>
        <xdr:cNvPicPr/>
      </xdr:nvPicPr>
      <xdr:blipFill>
        <a:blip r:embed="rId1"/>
        <a:stretch>
          <a:fillRect/>
        </a:stretch>
      </xdr:blipFill>
      <xdr:spPr>
        <a:xfrm>
          <a:off x="19991705" y="199596375"/>
          <a:ext cx="66040" cy="190500"/>
        </a:xfrm>
        <a:prstGeom prst="rect">
          <a:avLst/>
        </a:prstGeom>
        <a:noFill/>
        <a:ln w="9525">
          <a:noFill/>
        </a:ln>
      </xdr:spPr>
    </xdr:pic>
    <xdr:clientData/>
  </xdr:twoCellAnchor>
  <xdr:twoCellAnchor editAs="oneCell">
    <xdr:from>
      <xdr:col>31</xdr:col>
      <xdr:colOff>0</xdr:colOff>
      <xdr:row>114</xdr:row>
      <xdr:rowOff>0</xdr:rowOff>
    </xdr:from>
    <xdr:to>
      <xdr:col>31</xdr:col>
      <xdr:colOff>85090</xdr:colOff>
      <xdr:row>114</xdr:row>
      <xdr:rowOff>265430</xdr:rowOff>
    </xdr:to>
    <xdr:sp>
      <xdr:nvSpPr>
        <xdr:cNvPr id="3129" name="Text Box 13"/>
        <xdr:cNvSpPr txBox="1"/>
      </xdr:nvSpPr>
      <xdr:spPr>
        <a:xfrm>
          <a:off x="19018885" y="156879925"/>
          <a:ext cx="85090" cy="265430"/>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255905</xdr:rowOff>
    </xdr:to>
    <xdr:sp>
      <xdr:nvSpPr>
        <xdr:cNvPr id="3130" name="Text Box 13"/>
        <xdr:cNvSpPr txBox="1"/>
      </xdr:nvSpPr>
      <xdr:spPr>
        <a:xfrm>
          <a:off x="19018885" y="156879925"/>
          <a:ext cx="85090" cy="255905"/>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265430</xdr:rowOff>
    </xdr:to>
    <xdr:sp>
      <xdr:nvSpPr>
        <xdr:cNvPr id="3131" name="Text Box 13"/>
        <xdr:cNvSpPr txBox="1"/>
      </xdr:nvSpPr>
      <xdr:spPr>
        <a:xfrm>
          <a:off x="19018885" y="156879925"/>
          <a:ext cx="85090" cy="265430"/>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255905</xdr:rowOff>
    </xdr:to>
    <xdr:sp>
      <xdr:nvSpPr>
        <xdr:cNvPr id="3132" name="Text Box 13"/>
        <xdr:cNvSpPr txBox="1"/>
      </xdr:nvSpPr>
      <xdr:spPr>
        <a:xfrm>
          <a:off x="19018885" y="156879925"/>
          <a:ext cx="85090" cy="255905"/>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265430</xdr:rowOff>
    </xdr:to>
    <xdr:sp>
      <xdr:nvSpPr>
        <xdr:cNvPr id="3133" name="Text Box 13"/>
        <xdr:cNvSpPr txBox="1"/>
      </xdr:nvSpPr>
      <xdr:spPr>
        <a:xfrm>
          <a:off x="19018885" y="156879925"/>
          <a:ext cx="85090" cy="265430"/>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255905</xdr:rowOff>
    </xdr:to>
    <xdr:sp>
      <xdr:nvSpPr>
        <xdr:cNvPr id="3134" name="Text Box 13"/>
        <xdr:cNvSpPr txBox="1"/>
      </xdr:nvSpPr>
      <xdr:spPr>
        <a:xfrm>
          <a:off x="19018885" y="156879925"/>
          <a:ext cx="85090" cy="255905"/>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265430</xdr:rowOff>
    </xdr:to>
    <xdr:sp>
      <xdr:nvSpPr>
        <xdr:cNvPr id="3135" name="Text Box 13"/>
        <xdr:cNvSpPr txBox="1"/>
      </xdr:nvSpPr>
      <xdr:spPr>
        <a:xfrm>
          <a:off x="19018885" y="156879925"/>
          <a:ext cx="85090" cy="265430"/>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255905</xdr:rowOff>
    </xdr:to>
    <xdr:sp>
      <xdr:nvSpPr>
        <xdr:cNvPr id="3136" name="Text Box 13"/>
        <xdr:cNvSpPr txBox="1"/>
      </xdr:nvSpPr>
      <xdr:spPr>
        <a:xfrm>
          <a:off x="19018885" y="156879925"/>
          <a:ext cx="85090" cy="255905"/>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265430</xdr:rowOff>
    </xdr:to>
    <xdr:sp>
      <xdr:nvSpPr>
        <xdr:cNvPr id="3137" name="Text Box 13"/>
        <xdr:cNvSpPr txBox="1"/>
      </xdr:nvSpPr>
      <xdr:spPr>
        <a:xfrm>
          <a:off x="19018885" y="156879925"/>
          <a:ext cx="85090" cy="265430"/>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255905</xdr:rowOff>
    </xdr:to>
    <xdr:sp>
      <xdr:nvSpPr>
        <xdr:cNvPr id="3138" name="Text Box 13"/>
        <xdr:cNvSpPr txBox="1"/>
      </xdr:nvSpPr>
      <xdr:spPr>
        <a:xfrm>
          <a:off x="19018885" y="156879925"/>
          <a:ext cx="85090" cy="255905"/>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265430</xdr:rowOff>
    </xdr:to>
    <xdr:sp>
      <xdr:nvSpPr>
        <xdr:cNvPr id="3139" name="Text Box 13"/>
        <xdr:cNvSpPr txBox="1"/>
      </xdr:nvSpPr>
      <xdr:spPr>
        <a:xfrm>
          <a:off x="19018885" y="156879925"/>
          <a:ext cx="85090" cy="265430"/>
        </a:xfrm>
        <a:prstGeom prst="rect">
          <a:avLst/>
        </a:prstGeom>
        <a:noFill/>
        <a:ln w="9525">
          <a:noFill/>
        </a:ln>
      </xdr:spPr>
    </xdr:sp>
    <xdr:clientData/>
  </xdr:twoCellAnchor>
  <xdr:twoCellAnchor editAs="oneCell">
    <xdr:from>
      <xdr:col>31</xdr:col>
      <xdr:colOff>0</xdr:colOff>
      <xdr:row>114</xdr:row>
      <xdr:rowOff>0</xdr:rowOff>
    </xdr:from>
    <xdr:to>
      <xdr:col>31</xdr:col>
      <xdr:colOff>85090</xdr:colOff>
      <xdr:row>114</xdr:row>
      <xdr:rowOff>255905</xdr:rowOff>
    </xdr:to>
    <xdr:sp>
      <xdr:nvSpPr>
        <xdr:cNvPr id="3140" name="Text Box 13"/>
        <xdr:cNvSpPr txBox="1"/>
      </xdr:nvSpPr>
      <xdr:spPr>
        <a:xfrm>
          <a:off x="19018885" y="156879925"/>
          <a:ext cx="85090" cy="255905"/>
        </a:xfrm>
        <a:prstGeom prst="rect">
          <a:avLst/>
        </a:prstGeom>
        <a:noFill/>
        <a:ln w="9525">
          <a:noFill/>
        </a:ln>
      </xdr:spPr>
    </xdr:sp>
    <xdr:clientData/>
  </xdr:twoCellAnchor>
  <xdr:twoCellAnchor editAs="oneCell">
    <xdr:from>
      <xdr:col>34</xdr:col>
      <xdr:colOff>343535</xdr:colOff>
      <xdr:row>0</xdr:row>
      <xdr:rowOff>0</xdr:rowOff>
    </xdr:from>
    <xdr:to>
      <xdr:col>34</xdr:col>
      <xdr:colOff>408305</xdr:colOff>
      <xdr:row>70</xdr:row>
      <xdr:rowOff>46143</xdr:rowOff>
    </xdr:to>
    <xdr:pic>
      <xdr:nvPicPr>
        <xdr:cNvPr id="3141" name="120" descr="120"/>
        <xdr:cNvPicPr/>
      </xdr:nvPicPr>
      <xdr:blipFill>
        <a:blip r:embed="rId1"/>
        <a:stretch>
          <a:fillRect/>
        </a:stretch>
      </xdr:blipFill>
      <xdr:spPr>
        <a:xfrm>
          <a:off x="21316315" y="0"/>
          <a:ext cx="64770" cy="11521567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137</xdr:row>
      <xdr:rowOff>357929</xdr:rowOff>
    </xdr:to>
    <xdr:pic>
      <xdr:nvPicPr>
        <xdr:cNvPr id="3142" name="120" descr="120"/>
        <xdr:cNvPicPr/>
      </xdr:nvPicPr>
      <xdr:blipFill>
        <a:blip r:embed="rId1"/>
        <a:stretch>
          <a:fillRect/>
        </a:stretch>
      </xdr:blipFill>
      <xdr:spPr>
        <a:xfrm>
          <a:off x="21429980" y="116027200"/>
          <a:ext cx="66040" cy="65089405"/>
        </a:xfrm>
        <a:prstGeom prst="rect">
          <a:avLst/>
        </a:prstGeom>
        <a:noFill/>
        <a:ln w="9525">
          <a:noFill/>
        </a:ln>
      </xdr:spPr>
    </xdr:pic>
    <xdr:clientData/>
  </xdr:twoCellAnchor>
  <xdr:twoCellAnchor editAs="oneCell">
    <xdr:from>
      <xdr:col>34</xdr:col>
      <xdr:colOff>504825</xdr:colOff>
      <xdr:row>71</xdr:row>
      <xdr:rowOff>0</xdr:rowOff>
    </xdr:from>
    <xdr:to>
      <xdr:col>34</xdr:col>
      <xdr:colOff>571500</xdr:colOff>
      <xdr:row>130</xdr:row>
      <xdr:rowOff>1034415</xdr:rowOff>
    </xdr:to>
    <xdr:pic>
      <xdr:nvPicPr>
        <xdr:cNvPr id="3143" name="83" descr="83"/>
        <xdr:cNvPicPr/>
      </xdr:nvPicPr>
      <xdr:blipFill>
        <a:blip r:embed="rId1"/>
        <a:stretch>
          <a:fillRect/>
        </a:stretch>
      </xdr:blipFill>
      <xdr:spPr>
        <a:xfrm>
          <a:off x="21477605" y="116027200"/>
          <a:ext cx="66675" cy="5893054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137</xdr:row>
      <xdr:rowOff>357929</xdr:rowOff>
    </xdr:to>
    <xdr:pic>
      <xdr:nvPicPr>
        <xdr:cNvPr id="3144" name="120" descr="120"/>
        <xdr:cNvPicPr/>
      </xdr:nvPicPr>
      <xdr:blipFill>
        <a:blip r:embed="rId1"/>
        <a:stretch>
          <a:fillRect/>
        </a:stretch>
      </xdr:blipFill>
      <xdr:spPr>
        <a:xfrm>
          <a:off x="21429980" y="116027200"/>
          <a:ext cx="66040" cy="65089405"/>
        </a:xfrm>
        <a:prstGeom prst="rect">
          <a:avLst/>
        </a:prstGeom>
        <a:noFill/>
        <a:ln w="9525">
          <a:noFill/>
        </a:ln>
      </xdr:spPr>
    </xdr:pic>
    <xdr:clientData/>
  </xdr:twoCellAnchor>
  <xdr:twoCellAnchor editAs="oneCell">
    <xdr:from>
      <xdr:col>34</xdr:col>
      <xdr:colOff>457200</xdr:colOff>
      <xdr:row>0</xdr:row>
      <xdr:rowOff>0</xdr:rowOff>
    </xdr:from>
    <xdr:to>
      <xdr:col>34</xdr:col>
      <xdr:colOff>504190</xdr:colOff>
      <xdr:row>62</xdr:row>
      <xdr:rowOff>729403</xdr:rowOff>
    </xdr:to>
    <xdr:pic>
      <xdr:nvPicPr>
        <xdr:cNvPr id="3145" name="120" descr="120"/>
        <xdr:cNvPicPr/>
      </xdr:nvPicPr>
      <xdr:blipFill>
        <a:blip r:embed="rId1"/>
        <a:stretch>
          <a:fillRect/>
        </a:stretch>
      </xdr:blipFill>
      <xdr:spPr>
        <a:xfrm>
          <a:off x="21429980" y="0"/>
          <a:ext cx="46990" cy="102468680"/>
        </a:xfrm>
        <a:prstGeom prst="rect">
          <a:avLst/>
        </a:prstGeom>
        <a:noFill/>
        <a:ln w="9525">
          <a:noFill/>
        </a:ln>
      </xdr:spPr>
    </xdr:pic>
    <xdr:clientData/>
  </xdr:twoCellAnchor>
  <xdr:twoCellAnchor editAs="oneCell">
    <xdr:from>
      <xdr:col>34</xdr:col>
      <xdr:colOff>457200</xdr:colOff>
      <xdr:row>0</xdr:row>
      <xdr:rowOff>0</xdr:rowOff>
    </xdr:from>
    <xdr:to>
      <xdr:col>34</xdr:col>
      <xdr:colOff>504190</xdr:colOff>
      <xdr:row>62</xdr:row>
      <xdr:rowOff>729403</xdr:rowOff>
    </xdr:to>
    <xdr:pic>
      <xdr:nvPicPr>
        <xdr:cNvPr id="3146" name="120" descr="120"/>
        <xdr:cNvPicPr/>
      </xdr:nvPicPr>
      <xdr:blipFill>
        <a:blip r:embed="rId1"/>
        <a:stretch>
          <a:fillRect/>
        </a:stretch>
      </xdr:blipFill>
      <xdr:spPr>
        <a:xfrm>
          <a:off x="21429980" y="0"/>
          <a:ext cx="46990" cy="102468680"/>
        </a:xfrm>
        <a:prstGeom prst="rect">
          <a:avLst/>
        </a:prstGeom>
        <a:noFill/>
        <a:ln w="9525">
          <a:noFill/>
        </a:ln>
      </xdr:spPr>
    </xdr:pic>
    <xdr:clientData/>
  </xdr:twoCellAnchor>
  <xdr:twoCellAnchor editAs="oneCell">
    <xdr:from>
      <xdr:col>1</xdr:col>
      <xdr:colOff>0</xdr:colOff>
      <xdr:row>0</xdr:row>
      <xdr:rowOff>0</xdr:rowOff>
    </xdr:from>
    <xdr:to>
      <xdr:col>1</xdr:col>
      <xdr:colOff>65405</xdr:colOff>
      <xdr:row>62</xdr:row>
      <xdr:rowOff>1122469</xdr:rowOff>
    </xdr:to>
    <xdr:pic>
      <xdr:nvPicPr>
        <xdr:cNvPr id="3147" name="120" descr="120"/>
        <xdr:cNvPicPr/>
      </xdr:nvPicPr>
      <xdr:blipFill>
        <a:blip r:embed="rId1"/>
        <a:stretch>
          <a:fillRect/>
        </a:stretch>
      </xdr:blipFill>
      <xdr:spPr>
        <a:xfrm>
          <a:off x="923925" y="0"/>
          <a:ext cx="65405" cy="102861745"/>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62</xdr:row>
      <xdr:rowOff>1123104</xdr:rowOff>
    </xdr:to>
    <xdr:pic>
      <xdr:nvPicPr>
        <xdr:cNvPr id="3148" name="120" descr="120"/>
        <xdr:cNvPicPr/>
      </xdr:nvPicPr>
      <xdr:blipFill>
        <a:blip r:embed="rId1"/>
        <a:stretch>
          <a:fillRect/>
        </a:stretch>
      </xdr:blipFill>
      <xdr:spPr>
        <a:xfrm>
          <a:off x="21429980" y="0"/>
          <a:ext cx="66040" cy="102862380"/>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62</xdr:row>
      <xdr:rowOff>1123104</xdr:rowOff>
    </xdr:to>
    <xdr:pic>
      <xdr:nvPicPr>
        <xdr:cNvPr id="3149" name="120" descr="120"/>
        <xdr:cNvPicPr/>
      </xdr:nvPicPr>
      <xdr:blipFill>
        <a:blip r:embed="rId1"/>
        <a:stretch>
          <a:fillRect/>
        </a:stretch>
      </xdr:blipFill>
      <xdr:spPr>
        <a:xfrm>
          <a:off x="21429980" y="0"/>
          <a:ext cx="66040" cy="102862380"/>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62</xdr:row>
      <xdr:rowOff>1123104</xdr:rowOff>
    </xdr:to>
    <xdr:pic>
      <xdr:nvPicPr>
        <xdr:cNvPr id="3150" name="120" descr="120"/>
        <xdr:cNvPicPr/>
      </xdr:nvPicPr>
      <xdr:blipFill>
        <a:blip r:embed="rId1"/>
        <a:stretch>
          <a:fillRect/>
        </a:stretch>
      </xdr:blipFill>
      <xdr:spPr>
        <a:xfrm>
          <a:off x="21429980" y="0"/>
          <a:ext cx="66040" cy="102862380"/>
        </a:xfrm>
        <a:prstGeom prst="rect">
          <a:avLst/>
        </a:prstGeom>
        <a:noFill/>
        <a:ln w="9525">
          <a:noFill/>
        </a:ln>
      </xdr:spPr>
    </xdr:pic>
    <xdr:clientData/>
  </xdr:twoCellAnchor>
  <xdr:twoCellAnchor editAs="oneCell">
    <xdr:from>
      <xdr:col>34</xdr:col>
      <xdr:colOff>343535</xdr:colOff>
      <xdr:row>0</xdr:row>
      <xdr:rowOff>0</xdr:rowOff>
    </xdr:from>
    <xdr:to>
      <xdr:col>34</xdr:col>
      <xdr:colOff>408305</xdr:colOff>
      <xdr:row>62</xdr:row>
      <xdr:rowOff>1123104</xdr:rowOff>
    </xdr:to>
    <xdr:pic>
      <xdr:nvPicPr>
        <xdr:cNvPr id="3151" name="120" descr="120"/>
        <xdr:cNvPicPr/>
      </xdr:nvPicPr>
      <xdr:blipFill>
        <a:blip r:embed="rId1"/>
        <a:stretch>
          <a:fillRect/>
        </a:stretch>
      </xdr:blipFill>
      <xdr:spPr>
        <a:xfrm>
          <a:off x="21316315" y="0"/>
          <a:ext cx="64770" cy="10286238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116</xdr:row>
      <xdr:rowOff>541656</xdr:rowOff>
    </xdr:to>
    <xdr:pic>
      <xdr:nvPicPr>
        <xdr:cNvPr id="3152" name="120" descr="120"/>
        <xdr:cNvPicPr/>
      </xdr:nvPicPr>
      <xdr:blipFill>
        <a:blip r:embed="rId1"/>
        <a:stretch>
          <a:fillRect/>
        </a:stretch>
      </xdr:blipFill>
      <xdr:spPr>
        <a:xfrm>
          <a:off x="21429980" y="116027200"/>
          <a:ext cx="66040" cy="43985180"/>
        </a:xfrm>
        <a:prstGeom prst="rect">
          <a:avLst/>
        </a:prstGeom>
        <a:noFill/>
        <a:ln w="9525">
          <a:noFill/>
        </a:ln>
      </xdr:spPr>
    </xdr:pic>
    <xdr:clientData/>
  </xdr:twoCellAnchor>
  <xdr:twoCellAnchor editAs="oneCell">
    <xdr:from>
      <xdr:col>34</xdr:col>
      <xdr:colOff>504825</xdr:colOff>
      <xdr:row>74</xdr:row>
      <xdr:rowOff>381635</xdr:rowOff>
    </xdr:from>
    <xdr:to>
      <xdr:col>34</xdr:col>
      <xdr:colOff>571500</xdr:colOff>
      <xdr:row>109</xdr:row>
      <xdr:rowOff>508635</xdr:rowOff>
    </xdr:to>
    <xdr:pic>
      <xdr:nvPicPr>
        <xdr:cNvPr id="3153" name="83" descr="83"/>
        <xdr:cNvPicPr/>
      </xdr:nvPicPr>
      <xdr:blipFill>
        <a:blip r:embed="rId1"/>
        <a:stretch>
          <a:fillRect/>
        </a:stretch>
      </xdr:blipFill>
      <xdr:spPr>
        <a:xfrm>
          <a:off x="21477605" y="117513100"/>
          <a:ext cx="66675" cy="3736086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116</xdr:row>
      <xdr:rowOff>541656</xdr:rowOff>
    </xdr:to>
    <xdr:pic>
      <xdr:nvPicPr>
        <xdr:cNvPr id="3154" name="120" descr="120"/>
        <xdr:cNvPicPr/>
      </xdr:nvPicPr>
      <xdr:blipFill>
        <a:blip r:embed="rId1"/>
        <a:stretch>
          <a:fillRect/>
        </a:stretch>
      </xdr:blipFill>
      <xdr:spPr>
        <a:xfrm>
          <a:off x="21429980" y="116027200"/>
          <a:ext cx="66040" cy="43985180"/>
        </a:xfrm>
        <a:prstGeom prst="rect">
          <a:avLst/>
        </a:prstGeom>
        <a:noFill/>
        <a:ln w="9525">
          <a:noFill/>
        </a:ln>
      </xdr:spPr>
    </xdr:pic>
    <xdr:clientData/>
  </xdr:twoCellAnchor>
  <xdr:twoCellAnchor editAs="oneCell">
    <xdr:from>
      <xdr:col>31</xdr:col>
      <xdr:colOff>0</xdr:colOff>
      <xdr:row>16</xdr:row>
      <xdr:rowOff>0</xdr:rowOff>
    </xdr:from>
    <xdr:to>
      <xdr:col>31</xdr:col>
      <xdr:colOff>85090</xdr:colOff>
      <xdr:row>68</xdr:row>
      <xdr:rowOff>18627</xdr:rowOff>
    </xdr:to>
    <xdr:sp>
      <xdr:nvSpPr>
        <xdr:cNvPr id="3155" name="Text Box 13"/>
        <xdr:cNvSpPr txBox="1"/>
      </xdr:nvSpPr>
      <xdr:spPr>
        <a:xfrm>
          <a:off x="19018885" y="18472150"/>
          <a:ext cx="85090" cy="93430090"/>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9102</xdr:rowOff>
    </xdr:to>
    <xdr:sp>
      <xdr:nvSpPr>
        <xdr:cNvPr id="3156" name="Text Box 13"/>
        <xdr:cNvSpPr txBox="1"/>
      </xdr:nvSpPr>
      <xdr:spPr>
        <a:xfrm>
          <a:off x="19018885" y="18472150"/>
          <a:ext cx="85090" cy="93420565"/>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18627</xdr:rowOff>
    </xdr:to>
    <xdr:sp>
      <xdr:nvSpPr>
        <xdr:cNvPr id="3157" name="Text Box 13"/>
        <xdr:cNvSpPr txBox="1"/>
      </xdr:nvSpPr>
      <xdr:spPr>
        <a:xfrm>
          <a:off x="19018885" y="18472150"/>
          <a:ext cx="85090" cy="93430090"/>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9102</xdr:rowOff>
    </xdr:to>
    <xdr:sp>
      <xdr:nvSpPr>
        <xdr:cNvPr id="3158" name="Text Box 13"/>
        <xdr:cNvSpPr txBox="1"/>
      </xdr:nvSpPr>
      <xdr:spPr>
        <a:xfrm>
          <a:off x="19018885" y="18472150"/>
          <a:ext cx="85090" cy="93420565"/>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18627</xdr:rowOff>
    </xdr:to>
    <xdr:sp>
      <xdr:nvSpPr>
        <xdr:cNvPr id="3159" name="Text Box 13"/>
        <xdr:cNvSpPr txBox="1"/>
      </xdr:nvSpPr>
      <xdr:spPr>
        <a:xfrm>
          <a:off x="19018885" y="18472150"/>
          <a:ext cx="85090" cy="93430090"/>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9102</xdr:rowOff>
    </xdr:to>
    <xdr:sp>
      <xdr:nvSpPr>
        <xdr:cNvPr id="3160" name="Text Box 13"/>
        <xdr:cNvSpPr txBox="1"/>
      </xdr:nvSpPr>
      <xdr:spPr>
        <a:xfrm>
          <a:off x="19018885" y="18472150"/>
          <a:ext cx="85090" cy="93420565"/>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18627</xdr:rowOff>
    </xdr:to>
    <xdr:sp>
      <xdr:nvSpPr>
        <xdr:cNvPr id="3161" name="Text Box 13"/>
        <xdr:cNvSpPr txBox="1"/>
      </xdr:nvSpPr>
      <xdr:spPr>
        <a:xfrm>
          <a:off x="19018885" y="18472150"/>
          <a:ext cx="85090" cy="93430090"/>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9102</xdr:rowOff>
    </xdr:to>
    <xdr:sp>
      <xdr:nvSpPr>
        <xdr:cNvPr id="3162" name="Text Box 13"/>
        <xdr:cNvSpPr txBox="1"/>
      </xdr:nvSpPr>
      <xdr:spPr>
        <a:xfrm>
          <a:off x="19018885" y="18472150"/>
          <a:ext cx="85090" cy="93420565"/>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18627</xdr:rowOff>
    </xdr:to>
    <xdr:sp>
      <xdr:nvSpPr>
        <xdr:cNvPr id="3163" name="Text Box 13"/>
        <xdr:cNvSpPr txBox="1"/>
      </xdr:nvSpPr>
      <xdr:spPr>
        <a:xfrm>
          <a:off x="19018885" y="18472150"/>
          <a:ext cx="85090" cy="93430090"/>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9102</xdr:rowOff>
    </xdr:to>
    <xdr:sp>
      <xdr:nvSpPr>
        <xdr:cNvPr id="3164" name="Text Box 13"/>
        <xdr:cNvSpPr txBox="1"/>
      </xdr:nvSpPr>
      <xdr:spPr>
        <a:xfrm>
          <a:off x="19018885" y="18472150"/>
          <a:ext cx="85090" cy="93420565"/>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18627</xdr:rowOff>
    </xdr:to>
    <xdr:sp>
      <xdr:nvSpPr>
        <xdr:cNvPr id="3165" name="Text Box 13"/>
        <xdr:cNvSpPr txBox="1"/>
      </xdr:nvSpPr>
      <xdr:spPr>
        <a:xfrm>
          <a:off x="19018885" y="18472150"/>
          <a:ext cx="85090" cy="93430090"/>
        </a:xfrm>
        <a:prstGeom prst="rect">
          <a:avLst/>
        </a:prstGeom>
        <a:noFill/>
        <a:ln w="9525">
          <a:noFill/>
        </a:ln>
      </xdr:spPr>
    </xdr:sp>
    <xdr:clientData/>
  </xdr:twoCellAnchor>
  <xdr:twoCellAnchor editAs="oneCell">
    <xdr:from>
      <xdr:col>31</xdr:col>
      <xdr:colOff>0</xdr:colOff>
      <xdr:row>16</xdr:row>
      <xdr:rowOff>0</xdr:rowOff>
    </xdr:from>
    <xdr:to>
      <xdr:col>31</xdr:col>
      <xdr:colOff>85090</xdr:colOff>
      <xdr:row>68</xdr:row>
      <xdr:rowOff>9102</xdr:rowOff>
    </xdr:to>
    <xdr:sp>
      <xdr:nvSpPr>
        <xdr:cNvPr id="3166" name="Text Box 13"/>
        <xdr:cNvSpPr txBox="1"/>
      </xdr:nvSpPr>
      <xdr:spPr>
        <a:xfrm>
          <a:off x="19018885" y="18472150"/>
          <a:ext cx="85090" cy="93420565"/>
        </a:xfrm>
        <a:prstGeom prst="rect">
          <a:avLst/>
        </a:prstGeom>
        <a:noFill/>
        <a:ln w="9525">
          <a:noFill/>
        </a:ln>
      </xdr:spPr>
    </xdr:sp>
    <xdr:clientData/>
  </xdr:twoCellAnchor>
  <xdr:twoCellAnchor editAs="oneCell">
    <xdr:from>
      <xdr:col>34</xdr:col>
      <xdr:colOff>457200</xdr:colOff>
      <xdr:row>0</xdr:row>
      <xdr:rowOff>0</xdr:rowOff>
    </xdr:from>
    <xdr:to>
      <xdr:col>34</xdr:col>
      <xdr:colOff>504190</xdr:colOff>
      <xdr:row>61</xdr:row>
      <xdr:rowOff>55245</xdr:rowOff>
    </xdr:to>
    <xdr:pic>
      <xdr:nvPicPr>
        <xdr:cNvPr id="3167" name="120" descr="120"/>
        <xdr:cNvPicPr/>
      </xdr:nvPicPr>
      <xdr:blipFill>
        <a:blip r:embed="rId1"/>
        <a:stretch>
          <a:fillRect/>
        </a:stretch>
      </xdr:blipFill>
      <xdr:spPr>
        <a:xfrm>
          <a:off x="21429980" y="0"/>
          <a:ext cx="46990" cy="100223320"/>
        </a:xfrm>
        <a:prstGeom prst="rect">
          <a:avLst/>
        </a:prstGeom>
        <a:noFill/>
        <a:ln w="9525">
          <a:noFill/>
        </a:ln>
      </xdr:spPr>
    </xdr:pic>
    <xdr:clientData/>
  </xdr:twoCellAnchor>
  <xdr:twoCellAnchor editAs="oneCell">
    <xdr:from>
      <xdr:col>34</xdr:col>
      <xdr:colOff>457200</xdr:colOff>
      <xdr:row>0</xdr:row>
      <xdr:rowOff>0</xdr:rowOff>
    </xdr:from>
    <xdr:to>
      <xdr:col>34</xdr:col>
      <xdr:colOff>504190</xdr:colOff>
      <xdr:row>61</xdr:row>
      <xdr:rowOff>55245</xdr:rowOff>
    </xdr:to>
    <xdr:pic>
      <xdr:nvPicPr>
        <xdr:cNvPr id="3168" name="120" descr="120"/>
        <xdr:cNvPicPr/>
      </xdr:nvPicPr>
      <xdr:blipFill>
        <a:blip r:embed="rId1"/>
        <a:stretch>
          <a:fillRect/>
        </a:stretch>
      </xdr:blipFill>
      <xdr:spPr>
        <a:xfrm>
          <a:off x="21429980" y="0"/>
          <a:ext cx="46990" cy="100223320"/>
        </a:xfrm>
        <a:prstGeom prst="rect">
          <a:avLst/>
        </a:prstGeom>
        <a:noFill/>
        <a:ln w="9525">
          <a:noFill/>
        </a:ln>
      </xdr:spPr>
    </xdr:pic>
    <xdr:clientData/>
  </xdr:twoCellAnchor>
  <xdr:twoCellAnchor editAs="oneCell">
    <xdr:from>
      <xdr:col>34</xdr:col>
      <xdr:colOff>457200</xdr:colOff>
      <xdr:row>0</xdr:row>
      <xdr:rowOff>0</xdr:rowOff>
    </xdr:from>
    <xdr:to>
      <xdr:col>34</xdr:col>
      <xdr:colOff>504190</xdr:colOff>
      <xdr:row>61</xdr:row>
      <xdr:rowOff>1032087</xdr:rowOff>
    </xdr:to>
    <xdr:pic>
      <xdr:nvPicPr>
        <xdr:cNvPr id="3169" name="120" descr="120"/>
        <xdr:cNvPicPr/>
      </xdr:nvPicPr>
      <xdr:blipFill>
        <a:blip r:embed="rId1"/>
        <a:stretch>
          <a:fillRect/>
        </a:stretch>
      </xdr:blipFill>
      <xdr:spPr>
        <a:xfrm>
          <a:off x="21429980" y="0"/>
          <a:ext cx="46990" cy="101199950"/>
        </a:xfrm>
        <a:prstGeom prst="rect">
          <a:avLst/>
        </a:prstGeom>
        <a:noFill/>
        <a:ln w="9525">
          <a:noFill/>
        </a:ln>
      </xdr:spPr>
    </xdr:pic>
    <xdr:clientData/>
  </xdr:twoCellAnchor>
  <xdr:twoCellAnchor editAs="oneCell">
    <xdr:from>
      <xdr:col>34</xdr:col>
      <xdr:colOff>457200</xdr:colOff>
      <xdr:row>0</xdr:row>
      <xdr:rowOff>0</xdr:rowOff>
    </xdr:from>
    <xdr:to>
      <xdr:col>34</xdr:col>
      <xdr:colOff>504190</xdr:colOff>
      <xdr:row>61</xdr:row>
      <xdr:rowOff>1032087</xdr:rowOff>
    </xdr:to>
    <xdr:pic>
      <xdr:nvPicPr>
        <xdr:cNvPr id="3170" name="120" descr="120"/>
        <xdr:cNvPicPr/>
      </xdr:nvPicPr>
      <xdr:blipFill>
        <a:blip r:embed="rId1"/>
        <a:stretch>
          <a:fillRect/>
        </a:stretch>
      </xdr:blipFill>
      <xdr:spPr>
        <a:xfrm>
          <a:off x="21429980" y="0"/>
          <a:ext cx="46990" cy="101199950"/>
        </a:xfrm>
        <a:prstGeom prst="rect">
          <a:avLst/>
        </a:prstGeom>
        <a:noFill/>
        <a:ln w="9525">
          <a:noFill/>
        </a:ln>
      </xdr:spPr>
    </xdr:pic>
    <xdr:clientData/>
  </xdr:twoCellAnchor>
  <xdr:twoCellAnchor editAs="oneCell">
    <xdr:from>
      <xdr:col>1</xdr:col>
      <xdr:colOff>0</xdr:colOff>
      <xdr:row>0</xdr:row>
      <xdr:rowOff>0</xdr:rowOff>
    </xdr:from>
    <xdr:to>
      <xdr:col>1</xdr:col>
      <xdr:colOff>65405</xdr:colOff>
      <xdr:row>61</xdr:row>
      <xdr:rowOff>1079077</xdr:rowOff>
    </xdr:to>
    <xdr:pic>
      <xdr:nvPicPr>
        <xdr:cNvPr id="3171" name="120" descr="120"/>
        <xdr:cNvPicPr/>
      </xdr:nvPicPr>
      <xdr:blipFill>
        <a:blip r:embed="rId1"/>
        <a:stretch>
          <a:fillRect/>
        </a:stretch>
      </xdr:blipFill>
      <xdr:spPr>
        <a:xfrm>
          <a:off x="923925" y="0"/>
          <a:ext cx="65405" cy="101246940"/>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61</xdr:row>
      <xdr:rowOff>755862</xdr:rowOff>
    </xdr:to>
    <xdr:pic>
      <xdr:nvPicPr>
        <xdr:cNvPr id="3173" name="120" descr="120"/>
        <xdr:cNvPicPr/>
      </xdr:nvPicPr>
      <xdr:blipFill>
        <a:blip r:embed="rId1"/>
        <a:stretch>
          <a:fillRect/>
        </a:stretch>
      </xdr:blipFill>
      <xdr:spPr>
        <a:xfrm>
          <a:off x="21429980" y="0"/>
          <a:ext cx="66040" cy="100923725"/>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61</xdr:row>
      <xdr:rowOff>755862</xdr:rowOff>
    </xdr:to>
    <xdr:pic>
      <xdr:nvPicPr>
        <xdr:cNvPr id="3174" name="120" descr="120"/>
        <xdr:cNvPicPr/>
      </xdr:nvPicPr>
      <xdr:blipFill>
        <a:blip r:embed="rId1"/>
        <a:stretch>
          <a:fillRect/>
        </a:stretch>
      </xdr:blipFill>
      <xdr:spPr>
        <a:xfrm>
          <a:off x="21429980" y="0"/>
          <a:ext cx="66040" cy="100923725"/>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61</xdr:row>
      <xdr:rowOff>755862</xdr:rowOff>
    </xdr:to>
    <xdr:pic>
      <xdr:nvPicPr>
        <xdr:cNvPr id="3175" name="120" descr="120"/>
        <xdr:cNvPicPr/>
      </xdr:nvPicPr>
      <xdr:blipFill>
        <a:blip r:embed="rId1"/>
        <a:stretch>
          <a:fillRect/>
        </a:stretch>
      </xdr:blipFill>
      <xdr:spPr>
        <a:xfrm>
          <a:off x="21429980" y="0"/>
          <a:ext cx="66040" cy="100923725"/>
        </a:xfrm>
        <a:prstGeom prst="rect">
          <a:avLst/>
        </a:prstGeom>
        <a:noFill/>
        <a:ln w="9525">
          <a:noFill/>
        </a:ln>
      </xdr:spPr>
    </xdr:pic>
    <xdr:clientData/>
  </xdr:twoCellAnchor>
  <xdr:twoCellAnchor editAs="oneCell">
    <xdr:from>
      <xdr:col>34</xdr:col>
      <xdr:colOff>343535</xdr:colOff>
      <xdr:row>0</xdr:row>
      <xdr:rowOff>0</xdr:rowOff>
    </xdr:from>
    <xdr:to>
      <xdr:col>34</xdr:col>
      <xdr:colOff>408305</xdr:colOff>
      <xdr:row>61</xdr:row>
      <xdr:rowOff>632037</xdr:rowOff>
    </xdr:to>
    <xdr:pic>
      <xdr:nvPicPr>
        <xdr:cNvPr id="3176" name="120" descr="120"/>
        <xdr:cNvPicPr/>
      </xdr:nvPicPr>
      <xdr:blipFill>
        <a:blip r:embed="rId1"/>
        <a:stretch>
          <a:fillRect/>
        </a:stretch>
      </xdr:blipFill>
      <xdr:spPr>
        <a:xfrm>
          <a:off x="21316315" y="0"/>
          <a:ext cx="64770" cy="100799900"/>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61</xdr:row>
      <xdr:rowOff>1079077</xdr:rowOff>
    </xdr:to>
    <xdr:pic>
      <xdr:nvPicPr>
        <xdr:cNvPr id="3177" name="120" descr="120"/>
        <xdr:cNvPicPr/>
      </xdr:nvPicPr>
      <xdr:blipFill>
        <a:blip r:embed="rId1"/>
        <a:stretch>
          <a:fillRect/>
        </a:stretch>
      </xdr:blipFill>
      <xdr:spPr>
        <a:xfrm>
          <a:off x="21429980" y="0"/>
          <a:ext cx="66040" cy="101246940"/>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61</xdr:row>
      <xdr:rowOff>1079077</xdr:rowOff>
    </xdr:to>
    <xdr:pic>
      <xdr:nvPicPr>
        <xdr:cNvPr id="3178" name="120" descr="120"/>
        <xdr:cNvPicPr/>
      </xdr:nvPicPr>
      <xdr:blipFill>
        <a:blip r:embed="rId1"/>
        <a:stretch>
          <a:fillRect/>
        </a:stretch>
      </xdr:blipFill>
      <xdr:spPr>
        <a:xfrm>
          <a:off x="21429980" y="0"/>
          <a:ext cx="66040" cy="10124694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114</xdr:row>
      <xdr:rowOff>270722</xdr:rowOff>
    </xdr:to>
    <xdr:pic>
      <xdr:nvPicPr>
        <xdr:cNvPr id="3179" name="120" descr="120"/>
        <xdr:cNvPicPr/>
      </xdr:nvPicPr>
      <xdr:blipFill>
        <a:blip r:embed="rId1"/>
        <a:stretch>
          <a:fillRect/>
        </a:stretch>
      </xdr:blipFill>
      <xdr:spPr>
        <a:xfrm>
          <a:off x="21429980" y="116027200"/>
          <a:ext cx="66040" cy="41123235"/>
        </a:xfrm>
        <a:prstGeom prst="rect">
          <a:avLst/>
        </a:prstGeom>
        <a:noFill/>
        <a:ln w="9525">
          <a:noFill/>
        </a:ln>
      </xdr:spPr>
    </xdr:pic>
    <xdr:clientData/>
  </xdr:twoCellAnchor>
  <xdr:twoCellAnchor editAs="oneCell">
    <xdr:from>
      <xdr:col>34</xdr:col>
      <xdr:colOff>504825</xdr:colOff>
      <xdr:row>75</xdr:row>
      <xdr:rowOff>381635</xdr:rowOff>
    </xdr:from>
    <xdr:to>
      <xdr:col>34</xdr:col>
      <xdr:colOff>571500</xdr:colOff>
      <xdr:row>107</xdr:row>
      <xdr:rowOff>1783927</xdr:rowOff>
    </xdr:to>
    <xdr:pic>
      <xdr:nvPicPr>
        <xdr:cNvPr id="3180" name="83" descr="83"/>
        <xdr:cNvPicPr/>
      </xdr:nvPicPr>
      <xdr:blipFill>
        <a:blip r:embed="rId1"/>
        <a:stretch>
          <a:fillRect/>
        </a:stretch>
      </xdr:blipFill>
      <xdr:spPr>
        <a:xfrm>
          <a:off x="21477605" y="117817900"/>
          <a:ext cx="66675" cy="3475926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114</xdr:row>
      <xdr:rowOff>270722</xdr:rowOff>
    </xdr:to>
    <xdr:pic>
      <xdr:nvPicPr>
        <xdr:cNvPr id="3181" name="120" descr="120"/>
        <xdr:cNvPicPr/>
      </xdr:nvPicPr>
      <xdr:blipFill>
        <a:blip r:embed="rId1"/>
        <a:stretch>
          <a:fillRect/>
        </a:stretch>
      </xdr:blipFill>
      <xdr:spPr>
        <a:xfrm>
          <a:off x="21429980" y="116027200"/>
          <a:ext cx="66040" cy="41123235"/>
        </a:xfrm>
        <a:prstGeom prst="rect">
          <a:avLst/>
        </a:prstGeom>
        <a:noFill/>
        <a:ln w="9525">
          <a:noFill/>
        </a:ln>
      </xdr:spPr>
    </xdr:pic>
    <xdr:clientData/>
  </xdr:twoCellAnchor>
  <xdr:twoCellAnchor editAs="oneCell">
    <xdr:from>
      <xdr:col>31</xdr:col>
      <xdr:colOff>0</xdr:colOff>
      <xdr:row>17</xdr:row>
      <xdr:rowOff>0</xdr:rowOff>
    </xdr:from>
    <xdr:to>
      <xdr:col>31</xdr:col>
      <xdr:colOff>85090</xdr:colOff>
      <xdr:row>67</xdr:row>
      <xdr:rowOff>1021927</xdr:rowOff>
    </xdr:to>
    <xdr:sp>
      <xdr:nvSpPr>
        <xdr:cNvPr id="3182" name="Text Box 13"/>
        <xdr:cNvSpPr txBox="1"/>
      </xdr:nvSpPr>
      <xdr:spPr>
        <a:xfrm>
          <a:off x="19018885" y="20472400"/>
          <a:ext cx="85090" cy="90718640"/>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1012402</xdr:rowOff>
    </xdr:to>
    <xdr:sp>
      <xdr:nvSpPr>
        <xdr:cNvPr id="3183" name="Text Box 13"/>
        <xdr:cNvSpPr txBox="1"/>
      </xdr:nvSpPr>
      <xdr:spPr>
        <a:xfrm>
          <a:off x="19018885" y="20472400"/>
          <a:ext cx="85090" cy="90709115"/>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1021927</xdr:rowOff>
    </xdr:to>
    <xdr:sp>
      <xdr:nvSpPr>
        <xdr:cNvPr id="3184" name="Text Box 13"/>
        <xdr:cNvSpPr txBox="1"/>
      </xdr:nvSpPr>
      <xdr:spPr>
        <a:xfrm>
          <a:off x="19018885" y="20472400"/>
          <a:ext cx="85090" cy="90718640"/>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1012402</xdr:rowOff>
    </xdr:to>
    <xdr:sp>
      <xdr:nvSpPr>
        <xdr:cNvPr id="3185" name="Text Box 13"/>
        <xdr:cNvSpPr txBox="1"/>
      </xdr:nvSpPr>
      <xdr:spPr>
        <a:xfrm>
          <a:off x="19018885" y="20472400"/>
          <a:ext cx="85090" cy="90709115"/>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1021927</xdr:rowOff>
    </xdr:to>
    <xdr:sp>
      <xdr:nvSpPr>
        <xdr:cNvPr id="3186" name="Text Box 13"/>
        <xdr:cNvSpPr txBox="1"/>
      </xdr:nvSpPr>
      <xdr:spPr>
        <a:xfrm>
          <a:off x="19018885" y="20472400"/>
          <a:ext cx="85090" cy="90718640"/>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1012402</xdr:rowOff>
    </xdr:to>
    <xdr:sp>
      <xdr:nvSpPr>
        <xdr:cNvPr id="3187" name="Text Box 13"/>
        <xdr:cNvSpPr txBox="1"/>
      </xdr:nvSpPr>
      <xdr:spPr>
        <a:xfrm>
          <a:off x="19018885" y="20472400"/>
          <a:ext cx="85090" cy="90709115"/>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1021927</xdr:rowOff>
    </xdr:to>
    <xdr:sp>
      <xdr:nvSpPr>
        <xdr:cNvPr id="3188" name="Text Box 13"/>
        <xdr:cNvSpPr txBox="1"/>
      </xdr:nvSpPr>
      <xdr:spPr>
        <a:xfrm>
          <a:off x="19018885" y="20472400"/>
          <a:ext cx="85090" cy="90718640"/>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1012402</xdr:rowOff>
    </xdr:to>
    <xdr:sp>
      <xdr:nvSpPr>
        <xdr:cNvPr id="3189" name="Text Box 13"/>
        <xdr:cNvSpPr txBox="1"/>
      </xdr:nvSpPr>
      <xdr:spPr>
        <a:xfrm>
          <a:off x="19018885" y="20472400"/>
          <a:ext cx="85090" cy="90709115"/>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1021927</xdr:rowOff>
    </xdr:to>
    <xdr:sp>
      <xdr:nvSpPr>
        <xdr:cNvPr id="3190" name="Text Box 13"/>
        <xdr:cNvSpPr txBox="1"/>
      </xdr:nvSpPr>
      <xdr:spPr>
        <a:xfrm>
          <a:off x="19018885" y="20472400"/>
          <a:ext cx="85090" cy="90718640"/>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1012402</xdr:rowOff>
    </xdr:to>
    <xdr:sp>
      <xdr:nvSpPr>
        <xdr:cNvPr id="3191" name="Text Box 13"/>
        <xdr:cNvSpPr txBox="1"/>
      </xdr:nvSpPr>
      <xdr:spPr>
        <a:xfrm>
          <a:off x="19018885" y="20472400"/>
          <a:ext cx="85090" cy="90709115"/>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1021927</xdr:rowOff>
    </xdr:to>
    <xdr:sp>
      <xdr:nvSpPr>
        <xdr:cNvPr id="3192" name="Text Box 13"/>
        <xdr:cNvSpPr txBox="1"/>
      </xdr:nvSpPr>
      <xdr:spPr>
        <a:xfrm>
          <a:off x="19018885" y="20472400"/>
          <a:ext cx="85090" cy="90718640"/>
        </a:xfrm>
        <a:prstGeom prst="rect">
          <a:avLst/>
        </a:prstGeom>
        <a:noFill/>
        <a:ln w="9525">
          <a:noFill/>
        </a:ln>
      </xdr:spPr>
    </xdr:sp>
    <xdr:clientData/>
  </xdr:twoCellAnchor>
  <xdr:twoCellAnchor editAs="oneCell">
    <xdr:from>
      <xdr:col>31</xdr:col>
      <xdr:colOff>0</xdr:colOff>
      <xdr:row>17</xdr:row>
      <xdr:rowOff>0</xdr:rowOff>
    </xdr:from>
    <xdr:to>
      <xdr:col>31</xdr:col>
      <xdr:colOff>85090</xdr:colOff>
      <xdr:row>67</xdr:row>
      <xdr:rowOff>1012402</xdr:rowOff>
    </xdr:to>
    <xdr:sp>
      <xdr:nvSpPr>
        <xdr:cNvPr id="3193" name="Text Box 13"/>
        <xdr:cNvSpPr txBox="1"/>
      </xdr:nvSpPr>
      <xdr:spPr>
        <a:xfrm>
          <a:off x="19018885" y="20472400"/>
          <a:ext cx="85090" cy="90709115"/>
        </a:xfrm>
        <a:prstGeom prst="rect">
          <a:avLst/>
        </a:prstGeom>
        <a:noFill/>
        <a:ln w="9525">
          <a:noFill/>
        </a:ln>
      </xdr:spPr>
    </xdr:sp>
    <xdr:clientData/>
  </xdr:twoCellAnchor>
  <xdr:twoCellAnchor editAs="oneCell">
    <xdr:from>
      <xdr:col>34</xdr:col>
      <xdr:colOff>457200</xdr:colOff>
      <xdr:row>0</xdr:row>
      <xdr:rowOff>0</xdr:rowOff>
    </xdr:from>
    <xdr:to>
      <xdr:col>34</xdr:col>
      <xdr:colOff>504190</xdr:colOff>
      <xdr:row>62</xdr:row>
      <xdr:rowOff>1696720</xdr:rowOff>
    </xdr:to>
    <xdr:pic>
      <xdr:nvPicPr>
        <xdr:cNvPr id="3194" name="120" descr="120"/>
        <xdr:cNvPicPr/>
      </xdr:nvPicPr>
      <xdr:blipFill>
        <a:blip r:embed="rId1"/>
        <a:stretch>
          <a:fillRect/>
        </a:stretch>
      </xdr:blipFill>
      <xdr:spPr>
        <a:xfrm>
          <a:off x="21429980" y="0"/>
          <a:ext cx="46990" cy="103436420"/>
        </a:xfrm>
        <a:prstGeom prst="rect">
          <a:avLst/>
        </a:prstGeom>
        <a:noFill/>
        <a:ln w="9525">
          <a:noFill/>
        </a:ln>
      </xdr:spPr>
    </xdr:pic>
    <xdr:clientData/>
  </xdr:twoCellAnchor>
  <xdr:twoCellAnchor editAs="oneCell">
    <xdr:from>
      <xdr:col>34</xdr:col>
      <xdr:colOff>457200</xdr:colOff>
      <xdr:row>0</xdr:row>
      <xdr:rowOff>0</xdr:rowOff>
    </xdr:from>
    <xdr:to>
      <xdr:col>34</xdr:col>
      <xdr:colOff>504190</xdr:colOff>
      <xdr:row>62</xdr:row>
      <xdr:rowOff>1696720</xdr:rowOff>
    </xdr:to>
    <xdr:pic>
      <xdr:nvPicPr>
        <xdr:cNvPr id="3195" name="120" descr="120"/>
        <xdr:cNvPicPr/>
      </xdr:nvPicPr>
      <xdr:blipFill>
        <a:blip r:embed="rId1"/>
        <a:stretch>
          <a:fillRect/>
        </a:stretch>
      </xdr:blipFill>
      <xdr:spPr>
        <a:xfrm>
          <a:off x="21429980" y="0"/>
          <a:ext cx="46990" cy="103436420"/>
        </a:xfrm>
        <a:prstGeom prst="rect">
          <a:avLst/>
        </a:prstGeom>
        <a:noFill/>
        <a:ln w="9525">
          <a:noFill/>
        </a:ln>
      </xdr:spPr>
    </xdr:pic>
    <xdr:clientData/>
  </xdr:twoCellAnchor>
  <xdr:twoCellAnchor editAs="oneCell">
    <xdr:from>
      <xdr:col>31</xdr:col>
      <xdr:colOff>0</xdr:colOff>
      <xdr:row>4</xdr:row>
      <xdr:rowOff>0</xdr:rowOff>
    </xdr:from>
    <xdr:to>
      <xdr:col>31</xdr:col>
      <xdr:colOff>85090</xdr:colOff>
      <xdr:row>63</xdr:row>
      <xdr:rowOff>273050</xdr:rowOff>
    </xdr:to>
    <xdr:sp>
      <xdr:nvSpPr>
        <xdr:cNvPr id="3196" name="Text Box 13"/>
        <xdr:cNvSpPr txBox="1"/>
      </xdr:nvSpPr>
      <xdr:spPr>
        <a:xfrm>
          <a:off x="19018885" y="1295400"/>
          <a:ext cx="85090" cy="10243185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264160</xdr:rowOff>
    </xdr:to>
    <xdr:sp>
      <xdr:nvSpPr>
        <xdr:cNvPr id="3197" name="Text Box 13"/>
        <xdr:cNvSpPr txBox="1"/>
      </xdr:nvSpPr>
      <xdr:spPr>
        <a:xfrm>
          <a:off x="19018885" y="1295400"/>
          <a:ext cx="85090" cy="10242296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273050</xdr:rowOff>
    </xdr:to>
    <xdr:sp>
      <xdr:nvSpPr>
        <xdr:cNvPr id="3198" name="Text Box 13"/>
        <xdr:cNvSpPr txBox="1"/>
      </xdr:nvSpPr>
      <xdr:spPr>
        <a:xfrm>
          <a:off x="19018885" y="1295400"/>
          <a:ext cx="85090" cy="10243185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264160</xdr:rowOff>
    </xdr:to>
    <xdr:sp>
      <xdr:nvSpPr>
        <xdr:cNvPr id="3199" name="Text Box 13"/>
        <xdr:cNvSpPr txBox="1"/>
      </xdr:nvSpPr>
      <xdr:spPr>
        <a:xfrm>
          <a:off x="19018885" y="1295400"/>
          <a:ext cx="85090" cy="10242296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273050</xdr:rowOff>
    </xdr:to>
    <xdr:sp>
      <xdr:nvSpPr>
        <xdr:cNvPr id="3200" name="Text Box 13"/>
        <xdr:cNvSpPr txBox="1"/>
      </xdr:nvSpPr>
      <xdr:spPr>
        <a:xfrm>
          <a:off x="19018885" y="1295400"/>
          <a:ext cx="85090" cy="10243185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264160</xdr:rowOff>
    </xdr:to>
    <xdr:sp>
      <xdr:nvSpPr>
        <xdr:cNvPr id="3201" name="Text Box 13"/>
        <xdr:cNvSpPr txBox="1"/>
      </xdr:nvSpPr>
      <xdr:spPr>
        <a:xfrm>
          <a:off x="19018885" y="1295400"/>
          <a:ext cx="85090" cy="10242296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273050</xdr:rowOff>
    </xdr:to>
    <xdr:sp>
      <xdr:nvSpPr>
        <xdr:cNvPr id="3202" name="Text Box 13"/>
        <xdr:cNvSpPr txBox="1"/>
      </xdr:nvSpPr>
      <xdr:spPr>
        <a:xfrm>
          <a:off x="19018885" y="1295400"/>
          <a:ext cx="85090" cy="10243185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264160</xdr:rowOff>
    </xdr:to>
    <xdr:sp>
      <xdr:nvSpPr>
        <xdr:cNvPr id="3203" name="Text Box 13"/>
        <xdr:cNvSpPr txBox="1"/>
      </xdr:nvSpPr>
      <xdr:spPr>
        <a:xfrm>
          <a:off x="19018885" y="1295400"/>
          <a:ext cx="85090" cy="10242296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273050</xdr:rowOff>
    </xdr:to>
    <xdr:sp>
      <xdr:nvSpPr>
        <xdr:cNvPr id="3204" name="Text Box 13"/>
        <xdr:cNvSpPr txBox="1"/>
      </xdr:nvSpPr>
      <xdr:spPr>
        <a:xfrm>
          <a:off x="19018885" y="1295400"/>
          <a:ext cx="85090" cy="10243185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264160</xdr:rowOff>
    </xdr:to>
    <xdr:sp>
      <xdr:nvSpPr>
        <xdr:cNvPr id="3205" name="Text Box 13"/>
        <xdr:cNvSpPr txBox="1"/>
      </xdr:nvSpPr>
      <xdr:spPr>
        <a:xfrm>
          <a:off x="19018885" y="1295400"/>
          <a:ext cx="85090" cy="10242296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273050</xdr:rowOff>
    </xdr:to>
    <xdr:sp>
      <xdr:nvSpPr>
        <xdr:cNvPr id="3206" name="Text Box 13"/>
        <xdr:cNvSpPr txBox="1"/>
      </xdr:nvSpPr>
      <xdr:spPr>
        <a:xfrm>
          <a:off x="19018885" y="1295400"/>
          <a:ext cx="85090" cy="102431850"/>
        </a:xfrm>
        <a:prstGeom prst="rect">
          <a:avLst/>
        </a:prstGeom>
        <a:noFill/>
        <a:ln w="9525">
          <a:noFill/>
        </a:ln>
      </xdr:spPr>
    </xdr:sp>
    <xdr:clientData/>
  </xdr:twoCellAnchor>
  <xdr:twoCellAnchor editAs="oneCell">
    <xdr:from>
      <xdr:col>31</xdr:col>
      <xdr:colOff>0</xdr:colOff>
      <xdr:row>4</xdr:row>
      <xdr:rowOff>0</xdr:rowOff>
    </xdr:from>
    <xdr:to>
      <xdr:col>31</xdr:col>
      <xdr:colOff>85090</xdr:colOff>
      <xdr:row>63</xdr:row>
      <xdr:rowOff>264160</xdr:rowOff>
    </xdr:to>
    <xdr:sp>
      <xdr:nvSpPr>
        <xdr:cNvPr id="3207" name="Text Box 13"/>
        <xdr:cNvSpPr txBox="1"/>
      </xdr:nvSpPr>
      <xdr:spPr>
        <a:xfrm>
          <a:off x="19018885" y="1295400"/>
          <a:ext cx="85090" cy="102422960"/>
        </a:xfrm>
        <a:prstGeom prst="rect">
          <a:avLst/>
        </a:prstGeom>
        <a:noFill/>
        <a:ln w="9525">
          <a:noFill/>
        </a:ln>
      </xdr:spPr>
    </xdr:sp>
    <xdr:clientData/>
  </xdr:twoCellAnchor>
  <xdr:twoCellAnchor editAs="oneCell">
    <xdr:from>
      <xdr:col>34</xdr:col>
      <xdr:colOff>457200</xdr:colOff>
      <xdr:row>0</xdr:row>
      <xdr:rowOff>0</xdr:rowOff>
    </xdr:from>
    <xdr:to>
      <xdr:col>34</xdr:col>
      <xdr:colOff>504190</xdr:colOff>
      <xdr:row>62</xdr:row>
      <xdr:rowOff>1458596</xdr:rowOff>
    </xdr:to>
    <xdr:pic>
      <xdr:nvPicPr>
        <xdr:cNvPr id="3208" name="120" descr="120"/>
        <xdr:cNvPicPr/>
      </xdr:nvPicPr>
      <xdr:blipFill>
        <a:blip r:embed="rId1"/>
        <a:stretch>
          <a:fillRect/>
        </a:stretch>
      </xdr:blipFill>
      <xdr:spPr>
        <a:xfrm>
          <a:off x="21429980" y="0"/>
          <a:ext cx="46990" cy="103198295"/>
        </a:xfrm>
        <a:prstGeom prst="rect">
          <a:avLst/>
        </a:prstGeom>
        <a:noFill/>
        <a:ln w="9525">
          <a:noFill/>
        </a:ln>
      </xdr:spPr>
    </xdr:pic>
    <xdr:clientData/>
  </xdr:twoCellAnchor>
  <xdr:twoCellAnchor editAs="oneCell">
    <xdr:from>
      <xdr:col>34</xdr:col>
      <xdr:colOff>457200</xdr:colOff>
      <xdr:row>0</xdr:row>
      <xdr:rowOff>0</xdr:rowOff>
    </xdr:from>
    <xdr:to>
      <xdr:col>34</xdr:col>
      <xdr:colOff>504190</xdr:colOff>
      <xdr:row>62</xdr:row>
      <xdr:rowOff>1458596</xdr:rowOff>
    </xdr:to>
    <xdr:pic>
      <xdr:nvPicPr>
        <xdr:cNvPr id="3209" name="120" descr="120"/>
        <xdr:cNvPicPr/>
      </xdr:nvPicPr>
      <xdr:blipFill>
        <a:blip r:embed="rId1"/>
        <a:stretch>
          <a:fillRect/>
        </a:stretch>
      </xdr:blipFill>
      <xdr:spPr>
        <a:xfrm>
          <a:off x="21429980" y="0"/>
          <a:ext cx="46990" cy="103198295"/>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63</xdr:row>
      <xdr:rowOff>172720</xdr:rowOff>
    </xdr:to>
    <xdr:pic>
      <xdr:nvPicPr>
        <xdr:cNvPr id="3211" name="120" descr="120"/>
        <xdr:cNvPicPr/>
      </xdr:nvPicPr>
      <xdr:blipFill>
        <a:blip r:embed="rId1"/>
        <a:stretch>
          <a:fillRect/>
        </a:stretch>
      </xdr:blipFill>
      <xdr:spPr>
        <a:xfrm>
          <a:off x="21429980" y="0"/>
          <a:ext cx="66040" cy="103626920"/>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63</xdr:row>
      <xdr:rowOff>172720</xdr:rowOff>
    </xdr:to>
    <xdr:pic>
      <xdr:nvPicPr>
        <xdr:cNvPr id="3212" name="120" descr="120"/>
        <xdr:cNvPicPr/>
      </xdr:nvPicPr>
      <xdr:blipFill>
        <a:blip r:embed="rId1"/>
        <a:stretch>
          <a:fillRect/>
        </a:stretch>
      </xdr:blipFill>
      <xdr:spPr>
        <a:xfrm>
          <a:off x="21429980" y="0"/>
          <a:ext cx="66040" cy="103626920"/>
        </a:xfrm>
        <a:prstGeom prst="rect">
          <a:avLst/>
        </a:prstGeom>
        <a:noFill/>
        <a:ln w="9525">
          <a:noFill/>
        </a:ln>
      </xdr:spPr>
    </xdr:pic>
    <xdr:clientData/>
  </xdr:twoCellAnchor>
  <xdr:twoCellAnchor editAs="oneCell">
    <xdr:from>
      <xdr:col>34</xdr:col>
      <xdr:colOff>457200</xdr:colOff>
      <xdr:row>0</xdr:row>
      <xdr:rowOff>0</xdr:rowOff>
    </xdr:from>
    <xdr:to>
      <xdr:col>34</xdr:col>
      <xdr:colOff>523240</xdr:colOff>
      <xdr:row>63</xdr:row>
      <xdr:rowOff>172720</xdr:rowOff>
    </xdr:to>
    <xdr:pic>
      <xdr:nvPicPr>
        <xdr:cNvPr id="3213" name="120" descr="120"/>
        <xdr:cNvPicPr/>
      </xdr:nvPicPr>
      <xdr:blipFill>
        <a:blip r:embed="rId1"/>
        <a:stretch>
          <a:fillRect/>
        </a:stretch>
      </xdr:blipFill>
      <xdr:spPr>
        <a:xfrm>
          <a:off x="21429980" y="0"/>
          <a:ext cx="66040" cy="103626920"/>
        </a:xfrm>
        <a:prstGeom prst="rect">
          <a:avLst/>
        </a:prstGeom>
        <a:noFill/>
        <a:ln w="9525">
          <a:noFill/>
        </a:ln>
      </xdr:spPr>
    </xdr:pic>
    <xdr:clientData/>
  </xdr:twoCellAnchor>
  <xdr:twoCellAnchor editAs="oneCell">
    <xdr:from>
      <xdr:col>34</xdr:col>
      <xdr:colOff>343535</xdr:colOff>
      <xdr:row>0</xdr:row>
      <xdr:rowOff>0</xdr:rowOff>
    </xdr:from>
    <xdr:to>
      <xdr:col>34</xdr:col>
      <xdr:colOff>408305</xdr:colOff>
      <xdr:row>63</xdr:row>
      <xdr:rowOff>48895</xdr:rowOff>
    </xdr:to>
    <xdr:pic>
      <xdr:nvPicPr>
        <xdr:cNvPr id="3214" name="120" descr="120"/>
        <xdr:cNvPicPr/>
      </xdr:nvPicPr>
      <xdr:blipFill>
        <a:blip r:embed="rId1"/>
        <a:stretch>
          <a:fillRect/>
        </a:stretch>
      </xdr:blipFill>
      <xdr:spPr>
        <a:xfrm>
          <a:off x="21316315" y="0"/>
          <a:ext cx="64770" cy="10350309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122</xdr:row>
      <xdr:rowOff>168064</xdr:rowOff>
    </xdr:to>
    <xdr:pic>
      <xdr:nvPicPr>
        <xdr:cNvPr id="3215" name="120" descr="120"/>
        <xdr:cNvPicPr/>
      </xdr:nvPicPr>
      <xdr:blipFill>
        <a:blip r:embed="rId1"/>
        <a:stretch>
          <a:fillRect/>
        </a:stretch>
      </xdr:blipFill>
      <xdr:spPr>
        <a:xfrm>
          <a:off x="21429980" y="116027200"/>
          <a:ext cx="66040" cy="50319940"/>
        </a:xfrm>
        <a:prstGeom prst="rect">
          <a:avLst/>
        </a:prstGeom>
        <a:noFill/>
        <a:ln w="9525">
          <a:noFill/>
        </a:ln>
      </xdr:spPr>
    </xdr:pic>
    <xdr:clientData/>
  </xdr:twoCellAnchor>
  <xdr:twoCellAnchor editAs="oneCell">
    <xdr:from>
      <xdr:col>34</xdr:col>
      <xdr:colOff>504825</xdr:colOff>
      <xdr:row>71</xdr:row>
      <xdr:rowOff>0</xdr:rowOff>
    </xdr:from>
    <xdr:to>
      <xdr:col>34</xdr:col>
      <xdr:colOff>571500</xdr:colOff>
      <xdr:row>116</xdr:row>
      <xdr:rowOff>585895</xdr:rowOff>
    </xdr:to>
    <xdr:pic>
      <xdr:nvPicPr>
        <xdr:cNvPr id="3216" name="83" descr="83"/>
        <xdr:cNvPicPr/>
      </xdr:nvPicPr>
      <xdr:blipFill>
        <a:blip r:embed="rId1"/>
        <a:stretch>
          <a:fillRect/>
        </a:stretch>
      </xdr:blipFill>
      <xdr:spPr>
        <a:xfrm>
          <a:off x="21477605" y="116027200"/>
          <a:ext cx="66675" cy="4402899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122</xdr:row>
      <xdr:rowOff>168064</xdr:rowOff>
    </xdr:to>
    <xdr:pic>
      <xdr:nvPicPr>
        <xdr:cNvPr id="3217" name="120" descr="120"/>
        <xdr:cNvPicPr/>
      </xdr:nvPicPr>
      <xdr:blipFill>
        <a:blip r:embed="rId1"/>
        <a:stretch>
          <a:fillRect/>
        </a:stretch>
      </xdr:blipFill>
      <xdr:spPr>
        <a:xfrm>
          <a:off x="21429980" y="116027200"/>
          <a:ext cx="66040" cy="50319940"/>
        </a:xfrm>
        <a:prstGeom prst="rect">
          <a:avLst/>
        </a:prstGeom>
        <a:noFill/>
        <a:ln w="9525">
          <a:noFill/>
        </a:ln>
      </xdr:spPr>
    </xdr:pic>
    <xdr:clientData/>
  </xdr:twoCellAnchor>
  <xdr:twoCellAnchor editAs="oneCell">
    <xdr:from>
      <xdr:col>31</xdr:col>
      <xdr:colOff>0</xdr:colOff>
      <xdr:row>5</xdr:row>
      <xdr:rowOff>0</xdr:rowOff>
    </xdr:from>
    <xdr:to>
      <xdr:col>31</xdr:col>
      <xdr:colOff>85090</xdr:colOff>
      <xdr:row>63</xdr:row>
      <xdr:rowOff>197485</xdr:rowOff>
    </xdr:to>
    <xdr:sp>
      <xdr:nvSpPr>
        <xdr:cNvPr id="3218"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19"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0"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1"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2"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3"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4"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5"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6"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7"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8" name="Text Box 13"/>
        <xdr:cNvSpPr txBox="1"/>
      </xdr:nvSpPr>
      <xdr:spPr>
        <a:xfrm>
          <a:off x="19018885" y="1657350"/>
          <a:ext cx="85090" cy="101994335"/>
        </a:xfrm>
        <a:prstGeom prst="rect">
          <a:avLst/>
        </a:prstGeom>
        <a:noFill/>
        <a:ln w="9525">
          <a:noFill/>
        </a:ln>
      </xdr:spPr>
    </xdr:sp>
    <xdr:clientData/>
  </xdr:twoCellAnchor>
  <xdr:twoCellAnchor editAs="oneCell">
    <xdr:from>
      <xdr:col>31</xdr:col>
      <xdr:colOff>0</xdr:colOff>
      <xdr:row>5</xdr:row>
      <xdr:rowOff>0</xdr:rowOff>
    </xdr:from>
    <xdr:to>
      <xdr:col>31</xdr:col>
      <xdr:colOff>85090</xdr:colOff>
      <xdr:row>63</xdr:row>
      <xdr:rowOff>197485</xdr:rowOff>
    </xdr:to>
    <xdr:sp>
      <xdr:nvSpPr>
        <xdr:cNvPr id="3229" name="Text Box 13"/>
        <xdr:cNvSpPr txBox="1"/>
      </xdr:nvSpPr>
      <xdr:spPr>
        <a:xfrm>
          <a:off x="19018885" y="1657350"/>
          <a:ext cx="85090" cy="101994335"/>
        </a:xfrm>
        <a:prstGeom prst="rect">
          <a:avLst/>
        </a:prstGeom>
        <a:noFill/>
        <a:ln w="9525">
          <a:noFill/>
        </a:ln>
      </xdr:spPr>
    </xdr:sp>
    <xdr:clientData/>
  </xdr:twoCellAnchor>
  <xdr:twoCellAnchor editAs="oneCell">
    <xdr:from>
      <xdr:col>33</xdr:col>
      <xdr:colOff>152400</xdr:colOff>
      <xdr:row>156</xdr:row>
      <xdr:rowOff>0</xdr:rowOff>
    </xdr:from>
    <xdr:to>
      <xdr:col>33</xdr:col>
      <xdr:colOff>218440</xdr:colOff>
      <xdr:row>156</xdr:row>
      <xdr:rowOff>170180</xdr:rowOff>
    </xdr:to>
    <xdr:pic>
      <xdr:nvPicPr>
        <xdr:cNvPr id="3230" name="4" descr="4"/>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231" name="77" descr="77"/>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32" name="42" descr="42"/>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33" name="57" descr="57"/>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34" name="25" descr="25"/>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235" name="124" descr="124"/>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36" name="54" descr="54"/>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37" name="27" descr="27"/>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238" name="37" descr="37"/>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39" name="45" descr="45"/>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40" name="58" descr="58"/>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41" name="92" descr="92"/>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42" name="129" descr="129"/>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243" name="131" descr="131"/>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44" name="38" descr="38"/>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45" name="115" descr="115"/>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246" name="11" descr="11"/>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47" name="100" descr="100"/>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248" name="85" descr="85"/>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249" name="159" descr="159"/>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50" name="102" descr="102"/>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251" name="73" descr="73"/>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252" name="98" descr="98"/>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53" name="51" descr="51"/>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54" name="19" descr="19"/>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255" name="143" descr="143"/>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56" name="18" descr="18"/>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257" name="88" descr="88"/>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258" name="28" descr="28"/>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59" name="84" descr="84"/>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260" name="81" descr="81"/>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261" name="141" descr="141"/>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262" name="78" descr="78"/>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263" name="74" descr="74"/>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64" name="120" descr="120"/>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265" name="111" descr="111"/>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266" name="76" descr="76"/>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267" name="60" descr="60"/>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268" name="50" descr="50"/>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269" name="7" descr="7"/>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70" name="154" descr="154"/>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71" name="1" descr="1"/>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272" name="135" descr="135"/>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73" name="24" descr="24"/>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274" name="156" descr="156"/>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275" name="75" descr="75"/>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276" name="132" descr="132"/>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77" name="145" descr="145"/>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278" name="12" descr="12"/>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279" name="144" descr="144"/>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80" name="15" descr="15"/>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281" name="83" descr="83"/>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282" name="55" descr="55"/>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83" name="142" descr="142"/>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284" name="4" descr="4"/>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285" name="77" descr="77"/>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86" name="42" descr="42"/>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87" name="57" descr="57"/>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88" name="25" descr="25"/>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289" name="124" descr="124"/>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90" name="54" descr="54"/>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91" name="27" descr="27"/>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292" name="37" descr="37"/>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93" name="45" descr="45"/>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294" name="58" descr="58"/>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295" name="92" descr="92"/>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296" name="129" descr="129"/>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297" name="131" descr="131"/>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98" name="38" descr="38"/>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299" name="115" descr="115"/>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300" name="11" descr="11"/>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301" name="100" descr="100"/>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302" name="85" descr="85"/>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303" name="159" descr="159"/>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304" name="102" descr="102"/>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305" name="73" descr="73"/>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306" name="98" descr="98"/>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307" name="51" descr="51"/>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308" name="19" descr="19"/>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309" name="143" descr="143"/>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310" name="18" descr="18"/>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311" name="88" descr="88"/>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312" name="28" descr="28"/>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313" name="84" descr="84"/>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314" name="81" descr="81"/>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315" name="141" descr="141"/>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316" name="78" descr="78"/>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317" name="74" descr="74"/>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318" name="120" descr="120"/>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319" name="111" descr="111"/>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320" name="76" descr="76"/>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321" name="60" descr="60"/>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322" name="50" descr="50"/>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323" name="7" descr="7"/>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324" name="154" descr="154"/>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325" name="1" descr="1"/>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326" name="135" descr="135"/>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327" name="24" descr="24"/>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328" name="156" descr="156"/>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329" name="75" descr="75"/>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330" name="132" descr="132"/>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331" name="145" descr="145"/>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332" name="12" descr="12"/>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333" name="144" descr="144"/>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334" name="15" descr="15"/>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335" name="83" descr="83"/>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336" name="142" descr="142"/>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337" name="4" descr="4"/>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338" name="77" descr="77"/>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39" name="42" descr="42"/>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40" name="57" descr="57"/>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41" name="25" descr="25"/>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342" name="124" descr="124"/>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343" name="54" descr="54"/>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344" name="27" descr="27"/>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345" name="37" descr="37"/>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346" name="45" descr="45"/>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347" name="58" descr="58"/>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48" name="92" descr="92"/>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349" name="129" descr="129"/>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350" name="131" descr="131"/>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351" name="38" descr="38"/>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352" name="115" descr="115"/>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353" name="11" descr="11"/>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354" name="100" descr="100"/>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355" name="85" descr="85"/>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356" name="159" descr="159"/>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357" name="102" descr="102"/>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358" name="73" descr="73"/>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359" name="98" descr="98"/>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60" name="51" descr="51"/>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61" name="19" descr="19"/>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362" name="143" descr="143"/>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363" name="18" descr="18"/>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364" name="88" descr="88"/>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365" name="28" descr="28"/>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366" name="84" descr="84"/>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367" name="81" descr="81"/>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368" name="141" descr="141"/>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369" name="78" descr="78"/>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370" name="74" descr="74"/>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371" name="120" descr="120"/>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372" name="111" descr="111"/>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373" name="76" descr="76"/>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374" name="60" descr="60"/>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375" name="50" descr="50"/>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376" name="7" descr="7"/>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377" name="154" descr="154"/>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378" name="1" descr="1"/>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379" name="135" descr="135"/>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380" name="24" descr="24"/>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381" name="156" descr="156"/>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382" name="75" descr="75"/>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383" name="132" descr="132"/>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384" name="145" descr="145"/>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385" name="12" descr="12"/>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386" name="144" descr="144"/>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387" name="15" descr="15"/>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388" name="83" descr="83"/>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389" name="55" descr="55"/>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390" name="142" descr="142"/>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391" name="4" descr="4"/>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392" name="77" descr="77"/>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93" name="42" descr="42"/>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94" name="57" descr="57"/>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395" name="25" descr="25"/>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396" name="124" descr="124"/>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397" name="54" descr="54"/>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398" name="27" descr="27"/>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399" name="37" descr="37"/>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400" name="45" descr="45"/>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401" name="58" descr="58"/>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402" name="92" descr="92"/>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403" name="129" descr="129"/>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404" name="131" descr="131"/>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405" name="38" descr="38"/>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406" name="115" descr="115"/>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533400</xdr:colOff>
      <xdr:row>156</xdr:row>
      <xdr:rowOff>0</xdr:rowOff>
    </xdr:from>
    <xdr:to>
      <xdr:col>34</xdr:col>
      <xdr:colOff>599440</xdr:colOff>
      <xdr:row>156</xdr:row>
      <xdr:rowOff>170180</xdr:rowOff>
    </xdr:to>
    <xdr:pic>
      <xdr:nvPicPr>
        <xdr:cNvPr id="3407" name="11" descr="11"/>
        <xdr:cNvPicPr/>
      </xdr:nvPicPr>
      <xdr:blipFill>
        <a:blip r:embed="rId1"/>
        <a:stretch>
          <a:fillRect/>
        </a:stretch>
      </xdr:blipFill>
      <xdr:spPr>
        <a:xfrm>
          <a:off x="215061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408" name="100" descr="100"/>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409" name="159" descr="159"/>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410" name="102" descr="102"/>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411" name="73" descr="73"/>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412" name="98" descr="98"/>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413" name="51" descr="51"/>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170180</xdr:rowOff>
    </xdr:to>
    <xdr:pic>
      <xdr:nvPicPr>
        <xdr:cNvPr id="3414" name="19" descr="19"/>
        <xdr:cNvPicPr/>
      </xdr:nvPicPr>
      <xdr:blipFill>
        <a:blip r:embed="rId1"/>
        <a:stretch>
          <a:fillRect/>
        </a:stretch>
      </xdr:blipFill>
      <xdr:spPr>
        <a:xfrm>
          <a:off x="21429980"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415" name="143" descr="143"/>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381000</xdr:colOff>
      <xdr:row>156</xdr:row>
      <xdr:rowOff>0</xdr:rowOff>
    </xdr:from>
    <xdr:to>
      <xdr:col>34</xdr:col>
      <xdr:colOff>447040</xdr:colOff>
      <xdr:row>156</xdr:row>
      <xdr:rowOff>170180</xdr:rowOff>
    </xdr:to>
    <xdr:pic>
      <xdr:nvPicPr>
        <xdr:cNvPr id="3416" name="18" descr="18"/>
        <xdr:cNvPicPr/>
      </xdr:nvPicPr>
      <xdr:blipFill>
        <a:blip r:embed="rId1"/>
        <a:stretch>
          <a:fillRect/>
        </a:stretch>
      </xdr:blipFill>
      <xdr:spPr>
        <a:xfrm>
          <a:off x="213537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417" name="88" descr="88"/>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418" name="28" descr="28"/>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419" name="84" descr="84"/>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420" name="81" descr="81"/>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600075</xdr:colOff>
      <xdr:row>156</xdr:row>
      <xdr:rowOff>0</xdr:rowOff>
    </xdr:from>
    <xdr:to>
      <xdr:col>34</xdr:col>
      <xdr:colOff>1352550</xdr:colOff>
      <xdr:row>156</xdr:row>
      <xdr:rowOff>170180</xdr:rowOff>
    </xdr:to>
    <xdr:pic>
      <xdr:nvPicPr>
        <xdr:cNvPr id="3421" name="141" descr="141"/>
        <xdr:cNvPicPr/>
      </xdr:nvPicPr>
      <xdr:blipFill>
        <a:blip r:embed="rId1"/>
        <a:stretch>
          <a:fillRect/>
        </a:stretch>
      </xdr:blipFill>
      <xdr:spPr>
        <a:xfrm>
          <a:off x="21572855" y="201168000"/>
          <a:ext cx="752475"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422" name="111" descr="111"/>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423" name="76" descr="76"/>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152400</xdr:colOff>
      <xdr:row>156</xdr:row>
      <xdr:rowOff>0</xdr:rowOff>
    </xdr:from>
    <xdr:to>
      <xdr:col>34</xdr:col>
      <xdr:colOff>218440</xdr:colOff>
      <xdr:row>156</xdr:row>
      <xdr:rowOff>170180</xdr:rowOff>
    </xdr:to>
    <xdr:pic>
      <xdr:nvPicPr>
        <xdr:cNvPr id="3424" name="60" descr="60"/>
        <xdr:cNvPicPr/>
      </xdr:nvPicPr>
      <xdr:blipFill>
        <a:blip r:embed="rId1"/>
        <a:stretch>
          <a:fillRect/>
        </a:stretch>
      </xdr:blipFill>
      <xdr:spPr>
        <a:xfrm>
          <a:off x="211251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425" name="7" descr="7"/>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426" name="154" descr="154"/>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304800</xdr:colOff>
      <xdr:row>156</xdr:row>
      <xdr:rowOff>0</xdr:rowOff>
    </xdr:from>
    <xdr:to>
      <xdr:col>34</xdr:col>
      <xdr:colOff>370840</xdr:colOff>
      <xdr:row>156</xdr:row>
      <xdr:rowOff>170180</xdr:rowOff>
    </xdr:to>
    <xdr:pic>
      <xdr:nvPicPr>
        <xdr:cNvPr id="3427" name="1" descr="1"/>
        <xdr:cNvPicPr/>
      </xdr:nvPicPr>
      <xdr:blipFill>
        <a:blip r:embed="rId1"/>
        <a:stretch>
          <a:fillRect/>
        </a:stretch>
      </xdr:blipFill>
      <xdr:spPr>
        <a:xfrm>
          <a:off x="212775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428" name="135" descr="135"/>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228600</xdr:colOff>
      <xdr:row>156</xdr:row>
      <xdr:rowOff>0</xdr:rowOff>
    </xdr:from>
    <xdr:to>
      <xdr:col>34</xdr:col>
      <xdr:colOff>294640</xdr:colOff>
      <xdr:row>156</xdr:row>
      <xdr:rowOff>170180</xdr:rowOff>
    </xdr:to>
    <xdr:pic>
      <xdr:nvPicPr>
        <xdr:cNvPr id="3429" name="24" descr="24"/>
        <xdr:cNvPicPr/>
      </xdr:nvPicPr>
      <xdr:blipFill>
        <a:blip r:embed="rId1"/>
        <a:stretch>
          <a:fillRect/>
        </a:stretch>
      </xdr:blipFill>
      <xdr:spPr>
        <a:xfrm>
          <a:off x="212013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430" name="156" descr="156"/>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431" name="75" descr="75"/>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34</xdr:col>
      <xdr:colOff>66675</xdr:colOff>
      <xdr:row>156</xdr:row>
      <xdr:rowOff>0</xdr:rowOff>
    </xdr:from>
    <xdr:to>
      <xdr:col>34</xdr:col>
      <xdr:colOff>132715</xdr:colOff>
      <xdr:row>156</xdr:row>
      <xdr:rowOff>170180</xdr:rowOff>
    </xdr:to>
    <xdr:pic>
      <xdr:nvPicPr>
        <xdr:cNvPr id="3432" name="12" descr="12"/>
        <xdr:cNvPicPr/>
      </xdr:nvPicPr>
      <xdr:blipFill>
        <a:blip r:embed="rId1"/>
        <a:stretch>
          <a:fillRect/>
        </a:stretch>
      </xdr:blipFill>
      <xdr:spPr>
        <a:xfrm>
          <a:off x="21039455" y="201168000"/>
          <a:ext cx="66040" cy="170180"/>
        </a:xfrm>
        <a:prstGeom prst="rect">
          <a:avLst/>
        </a:prstGeom>
        <a:noFill/>
        <a:ln w="9525">
          <a:noFill/>
        </a:ln>
      </xdr:spPr>
    </xdr:pic>
    <xdr:clientData/>
  </xdr:twoCellAnchor>
  <xdr:twoCellAnchor editAs="oneCell">
    <xdr:from>
      <xdr:col>34</xdr:col>
      <xdr:colOff>0</xdr:colOff>
      <xdr:row>156</xdr:row>
      <xdr:rowOff>0</xdr:rowOff>
    </xdr:from>
    <xdr:to>
      <xdr:col>34</xdr:col>
      <xdr:colOff>66040</xdr:colOff>
      <xdr:row>156</xdr:row>
      <xdr:rowOff>170180</xdr:rowOff>
    </xdr:to>
    <xdr:pic>
      <xdr:nvPicPr>
        <xdr:cNvPr id="3433" name="144" descr="144"/>
        <xdr:cNvPicPr/>
      </xdr:nvPicPr>
      <xdr:blipFill>
        <a:blip r:embed="rId1"/>
        <a:stretch>
          <a:fillRect/>
        </a:stretch>
      </xdr:blipFill>
      <xdr:spPr>
        <a:xfrm>
          <a:off x="20972780"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434" name="4" descr="4"/>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435" name="139" descr="139"/>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436" name="36" descr="36"/>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437" name="140" descr="140"/>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438" name="109" descr="109"/>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39" name="125" descr="125"/>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440" name="59" descr="59"/>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441" name="77" descr="77"/>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442" name="152" descr="15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443" name="150" descr="150"/>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444" name="116" descr="116"/>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445" name="5" descr="5"/>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446" name="95" descr="95"/>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447" name="68" descr="68"/>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322580</xdr:rowOff>
    </xdr:to>
    <xdr:pic>
      <xdr:nvPicPr>
        <xdr:cNvPr id="3448" name="42" descr="42"/>
        <xdr:cNvPicPr/>
      </xdr:nvPicPr>
      <xdr:blipFill>
        <a:blip r:embed="rId1"/>
        <a:stretch>
          <a:fillRect/>
        </a:stretch>
      </xdr:blipFill>
      <xdr:spPr>
        <a:xfrm>
          <a:off x="20448905" y="201168000"/>
          <a:ext cx="66040" cy="3225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449" name="34" descr="34"/>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450" name="106" descr="10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451" name="57" descr="57"/>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452" name="137" descr="137"/>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453" name="25" descr="25"/>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454" name="14" descr="14"/>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455" name="99" descr="99"/>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456" name="124" descr="124"/>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57" name="114" descr="114"/>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458" name="149" descr="149"/>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459" name="155" descr="155"/>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60" name="69" descr="69"/>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61" name="17" descr="17"/>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462" name="72" descr="72"/>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463" name="110" descr="110"/>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464" name="21" descr="21"/>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465" name="22" descr="22"/>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66" name="13" descr="13"/>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322580</xdr:rowOff>
    </xdr:to>
    <xdr:pic>
      <xdr:nvPicPr>
        <xdr:cNvPr id="3467" name="54" descr="54"/>
        <xdr:cNvPicPr/>
      </xdr:nvPicPr>
      <xdr:blipFill>
        <a:blip r:embed="rId1"/>
        <a:stretch>
          <a:fillRect/>
        </a:stretch>
      </xdr:blipFill>
      <xdr:spPr>
        <a:xfrm>
          <a:off x="20296505" y="201168000"/>
          <a:ext cx="66040" cy="3225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322580</xdr:rowOff>
    </xdr:to>
    <xdr:pic>
      <xdr:nvPicPr>
        <xdr:cNvPr id="3468" name="27" descr="27"/>
        <xdr:cNvPicPr/>
      </xdr:nvPicPr>
      <xdr:blipFill>
        <a:blip r:embed="rId1"/>
        <a:stretch>
          <a:fillRect/>
        </a:stretch>
      </xdr:blipFill>
      <xdr:spPr>
        <a:xfrm>
          <a:off x="20372705" y="201168000"/>
          <a:ext cx="66040" cy="3225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469" name="39" descr="39"/>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470" name="31" descr="3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322580</xdr:rowOff>
    </xdr:to>
    <xdr:pic>
      <xdr:nvPicPr>
        <xdr:cNvPr id="3471" name="37" descr="37"/>
        <xdr:cNvPicPr/>
      </xdr:nvPicPr>
      <xdr:blipFill>
        <a:blip r:embed="rId1"/>
        <a:stretch>
          <a:fillRect/>
        </a:stretch>
      </xdr:blipFill>
      <xdr:spPr>
        <a:xfrm>
          <a:off x="19991705" y="201168000"/>
          <a:ext cx="66040" cy="3225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322580</xdr:rowOff>
    </xdr:to>
    <xdr:pic>
      <xdr:nvPicPr>
        <xdr:cNvPr id="3472" name="45" descr="45"/>
        <xdr:cNvPicPr/>
      </xdr:nvPicPr>
      <xdr:blipFill>
        <a:blip r:embed="rId1"/>
        <a:stretch>
          <a:fillRect/>
        </a:stretch>
      </xdr:blipFill>
      <xdr:spPr>
        <a:xfrm>
          <a:off x="20372705" y="201168000"/>
          <a:ext cx="66040" cy="3225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73" name="127" descr="127"/>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474" name="29" descr="29"/>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475" name="90" descr="90"/>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476" name="58" descr="58"/>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477" name="71" descr="7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478" name="92" descr="92"/>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479" name="129" descr="129"/>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322580</xdr:rowOff>
    </xdr:to>
    <xdr:pic>
      <xdr:nvPicPr>
        <xdr:cNvPr id="3480" name="131" descr="131"/>
        <xdr:cNvPicPr/>
      </xdr:nvPicPr>
      <xdr:blipFill>
        <a:blip r:embed="rId1"/>
        <a:stretch>
          <a:fillRect/>
        </a:stretch>
      </xdr:blipFill>
      <xdr:spPr>
        <a:xfrm>
          <a:off x="20144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481" name="63" descr="63"/>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482" name="38" descr="38"/>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483" name="115" descr="115"/>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484" name="33" descr="3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485" name="70" descr="70"/>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486" name="10" descr="10"/>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487" name="87" descr="87"/>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322580</xdr:rowOff>
    </xdr:to>
    <xdr:pic>
      <xdr:nvPicPr>
        <xdr:cNvPr id="3488" name="11" descr="11"/>
        <xdr:cNvPicPr/>
      </xdr:nvPicPr>
      <xdr:blipFill>
        <a:blip r:embed="rId1"/>
        <a:stretch>
          <a:fillRect/>
        </a:stretch>
      </xdr:blipFill>
      <xdr:spPr>
        <a:xfrm>
          <a:off x="20525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489" name="46" descr="46"/>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490" name="119" descr="119"/>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491" name="100" descr="100"/>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492" name="85" descr="85"/>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493" name="107" descr="107"/>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494" name="126" descr="12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322580</xdr:rowOff>
    </xdr:to>
    <xdr:pic>
      <xdr:nvPicPr>
        <xdr:cNvPr id="3495" name="159" descr="159"/>
        <xdr:cNvPicPr/>
      </xdr:nvPicPr>
      <xdr:blipFill>
        <a:blip r:embed="rId1"/>
        <a:stretch>
          <a:fillRect/>
        </a:stretch>
      </xdr:blipFill>
      <xdr:spPr>
        <a:xfrm>
          <a:off x="20591780" y="201168000"/>
          <a:ext cx="523875" cy="3225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496" name="105" descr="105"/>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97" name="65" descr="65"/>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498" name="16" descr="16"/>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499" name="67" descr="67"/>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00" name="147" descr="147"/>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01" name="56" descr="56"/>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502" name="102" descr="102"/>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03" name="35" descr="35"/>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04" name="133" descr="133"/>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05" name="118" descr="118"/>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506" name="26" descr="26"/>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507" name="73" descr="73"/>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08" name="53" descr="53"/>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509" name="2" descr="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322580</xdr:rowOff>
    </xdr:to>
    <xdr:pic>
      <xdr:nvPicPr>
        <xdr:cNvPr id="3510" name="98" descr="98"/>
        <xdr:cNvPicPr/>
      </xdr:nvPicPr>
      <xdr:blipFill>
        <a:blip r:embed="rId1"/>
        <a:stretch>
          <a:fillRect/>
        </a:stretch>
      </xdr:blipFill>
      <xdr:spPr>
        <a:xfrm>
          <a:off x="20144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511" name="91" descr="91"/>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12" name="108" descr="108"/>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13" name="79" descr="79"/>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14" name="48" descr="48"/>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515" name="86" descr="86"/>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16" name="0" descr="0"/>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322580</xdr:rowOff>
    </xdr:to>
    <xdr:pic>
      <xdr:nvPicPr>
        <xdr:cNvPr id="3517" name="51" descr="51"/>
        <xdr:cNvPicPr/>
      </xdr:nvPicPr>
      <xdr:blipFill>
        <a:blip r:embed="rId1"/>
        <a:stretch>
          <a:fillRect/>
        </a:stretch>
      </xdr:blipFill>
      <xdr:spPr>
        <a:xfrm>
          <a:off x="20448905" y="201168000"/>
          <a:ext cx="66040" cy="3225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518" name="19" descr="19"/>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519" name="20" descr="20"/>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20" name="160" descr="160"/>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21" name="117" descr="117"/>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522" name="64" descr="64"/>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523" name="52" descr="5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24" name="49" descr="49"/>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525" name="143" descr="143"/>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26" name="82" descr="82"/>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527" name="112" descr="112"/>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528" name="18" descr="18"/>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529" name="88" descr="88"/>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30" name="157" descr="157"/>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322580</xdr:rowOff>
    </xdr:to>
    <xdr:pic>
      <xdr:nvPicPr>
        <xdr:cNvPr id="3531" name="28" descr="28"/>
        <xdr:cNvPicPr/>
      </xdr:nvPicPr>
      <xdr:blipFill>
        <a:blip r:embed="rId1"/>
        <a:stretch>
          <a:fillRect/>
        </a:stretch>
      </xdr:blipFill>
      <xdr:spPr>
        <a:xfrm>
          <a:off x="20058380" y="201168000"/>
          <a:ext cx="66040" cy="3225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32" name="128" descr="128"/>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33" name="148" descr="148"/>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322580</xdr:rowOff>
    </xdr:to>
    <xdr:pic>
      <xdr:nvPicPr>
        <xdr:cNvPr id="3534" name="84" descr="84"/>
        <xdr:cNvPicPr/>
      </xdr:nvPicPr>
      <xdr:blipFill>
        <a:blip r:embed="rId1"/>
        <a:stretch>
          <a:fillRect/>
        </a:stretch>
      </xdr:blipFill>
      <xdr:spPr>
        <a:xfrm>
          <a:off x="202203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535" name="3" descr="3"/>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536" name="81" descr="81"/>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537" name="40" descr="40"/>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538" name="141" descr="141"/>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39" name="41" descr="41"/>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40" name="9" descr="9"/>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541" name="78" descr="78"/>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542" name="74" descr="74"/>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543" name="120" descr="120"/>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44" name="66" descr="66"/>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45" name="44" descr="44"/>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546" name="146" descr="146"/>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47" name="121" descr="121"/>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48" name="101" descr="101"/>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549" name="62" descr="62"/>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50" name="93" descr="9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322580</xdr:rowOff>
    </xdr:to>
    <xdr:pic>
      <xdr:nvPicPr>
        <xdr:cNvPr id="3551" name="111" descr="111"/>
        <xdr:cNvPicPr/>
      </xdr:nvPicPr>
      <xdr:blipFill>
        <a:blip r:embed="rId1"/>
        <a:stretch>
          <a:fillRect/>
        </a:stretch>
      </xdr:blipFill>
      <xdr:spPr>
        <a:xfrm>
          <a:off x="19991705" y="201168000"/>
          <a:ext cx="66040" cy="3225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552" name="76" descr="76"/>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553" name="60" descr="60"/>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322580</xdr:rowOff>
    </xdr:to>
    <xdr:pic>
      <xdr:nvPicPr>
        <xdr:cNvPr id="3554" name="50" descr="50"/>
        <xdr:cNvPicPr/>
      </xdr:nvPicPr>
      <xdr:blipFill>
        <a:blip r:embed="rId1"/>
        <a:stretch>
          <a:fillRect/>
        </a:stretch>
      </xdr:blipFill>
      <xdr:spPr>
        <a:xfrm>
          <a:off x="20591780" y="201168000"/>
          <a:ext cx="523875" cy="3225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555" name="43" descr="43"/>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556" name="7" descr="7"/>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57" name="23" descr="23"/>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558" name="154" descr="154"/>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559" name="1" descr="1"/>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560" name="89" descr="89"/>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561" name="135" descr="135"/>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562" name="138" descr="138"/>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563" name="151" descr="15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564" name="24" descr="24"/>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322580</xdr:rowOff>
    </xdr:to>
    <xdr:pic>
      <xdr:nvPicPr>
        <xdr:cNvPr id="3565" name="156" descr="156"/>
        <xdr:cNvPicPr/>
      </xdr:nvPicPr>
      <xdr:blipFill>
        <a:blip r:embed="rId1"/>
        <a:stretch>
          <a:fillRect/>
        </a:stretch>
      </xdr:blipFill>
      <xdr:spPr>
        <a:xfrm>
          <a:off x="20058380" y="201168000"/>
          <a:ext cx="66040" cy="3225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566" name="75" descr="75"/>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67" name="153" descr="15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568" name="132" descr="132"/>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569" name="145" descr="145"/>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70" name="80" descr="80"/>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571" name="161" descr="161"/>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572" name="136" descr="13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573" name="12" descr="12"/>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574" name="144" descr="144"/>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322580</xdr:rowOff>
    </xdr:to>
    <xdr:pic>
      <xdr:nvPicPr>
        <xdr:cNvPr id="3575" name="15" descr="15"/>
        <xdr:cNvPicPr/>
      </xdr:nvPicPr>
      <xdr:blipFill>
        <a:blip r:embed="rId1"/>
        <a:stretch>
          <a:fillRect/>
        </a:stretch>
      </xdr:blipFill>
      <xdr:spPr>
        <a:xfrm>
          <a:off x="20296505" y="201168000"/>
          <a:ext cx="66040" cy="3225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76" name="6" descr="6"/>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77" name="61" descr="61"/>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78" name="158" descr="158"/>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579" name="96" descr="9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580" name="83" descr="83"/>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81" name="130" descr="130"/>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82" name="122" descr="122"/>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83" name="47" descr="47"/>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584" name="103" descr="10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585" name="32" descr="32"/>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322580</xdr:rowOff>
    </xdr:to>
    <xdr:pic>
      <xdr:nvPicPr>
        <xdr:cNvPr id="3586" name="55" descr="55"/>
        <xdr:cNvPicPr/>
      </xdr:nvPicPr>
      <xdr:blipFill>
        <a:blip r:embed="rId1"/>
        <a:stretch>
          <a:fillRect/>
        </a:stretch>
      </xdr:blipFill>
      <xdr:spPr>
        <a:xfrm>
          <a:off x="20525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322580</xdr:rowOff>
    </xdr:to>
    <xdr:pic>
      <xdr:nvPicPr>
        <xdr:cNvPr id="3587" name="142" descr="142"/>
        <xdr:cNvPicPr/>
      </xdr:nvPicPr>
      <xdr:blipFill>
        <a:blip r:embed="rId1"/>
        <a:stretch>
          <a:fillRect/>
        </a:stretch>
      </xdr:blipFill>
      <xdr:spPr>
        <a:xfrm>
          <a:off x="20220305" y="201168000"/>
          <a:ext cx="66040" cy="3225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588" name="134" descr="134"/>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589" name="30" descr="30"/>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590" name="113" descr="113"/>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91" name="104" descr="104"/>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92" name="94" descr="94"/>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93" name="8" descr="8"/>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94" name="123" descr="123"/>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595" name="97" descr="97"/>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596" name="4" descr="4"/>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597" name="139" descr="139"/>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598" name="36" descr="36"/>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599" name="140" descr="140"/>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00" name="109" descr="109"/>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01" name="125" descr="125"/>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602" name="59" descr="59"/>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603" name="77" descr="77"/>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04" name="152" descr="15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05" name="150" descr="150"/>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606" name="116" descr="116"/>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07" name="5" descr="5"/>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08" name="95" descr="95"/>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09" name="68" descr="68"/>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322580</xdr:rowOff>
    </xdr:to>
    <xdr:pic>
      <xdr:nvPicPr>
        <xdr:cNvPr id="3610" name="42" descr="42"/>
        <xdr:cNvPicPr/>
      </xdr:nvPicPr>
      <xdr:blipFill>
        <a:blip r:embed="rId1"/>
        <a:stretch>
          <a:fillRect/>
        </a:stretch>
      </xdr:blipFill>
      <xdr:spPr>
        <a:xfrm>
          <a:off x="20448905" y="201168000"/>
          <a:ext cx="66040" cy="3225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611" name="34" descr="34"/>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12" name="106" descr="10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613" name="57" descr="57"/>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614" name="137" descr="137"/>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615" name="25" descr="25"/>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616" name="14" descr="14"/>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617" name="99" descr="99"/>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618" name="124" descr="124"/>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19" name="114" descr="114"/>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20" name="149" descr="149"/>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621" name="155" descr="155"/>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22" name="69" descr="69"/>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23" name="17" descr="17"/>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24" name="72" descr="72"/>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25" name="110" descr="110"/>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26" name="21" descr="21"/>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627" name="22" descr="22"/>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28" name="13" descr="13"/>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322580</xdr:rowOff>
    </xdr:to>
    <xdr:pic>
      <xdr:nvPicPr>
        <xdr:cNvPr id="3629" name="54" descr="54"/>
        <xdr:cNvPicPr/>
      </xdr:nvPicPr>
      <xdr:blipFill>
        <a:blip r:embed="rId1"/>
        <a:stretch>
          <a:fillRect/>
        </a:stretch>
      </xdr:blipFill>
      <xdr:spPr>
        <a:xfrm>
          <a:off x="20296505" y="201168000"/>
          <a:ext cx="66040" cy="3225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322580</xdr:rowOff>
    </xdr:to>
    <xdr:pic>
      <xdr:nvPicPr>
        <xdr:cNvPr id="3630" name="27" descr="27"/>
        <xdr:cNvPicPr/>
      </xdr:nvPicPr>
      <xdr:blipFill>
        <a:blip r:embed="rId1"/>
        <a:stretch>
          <a:fillRect/>
        </a:stretch>
      </xdr:blipFill>
      <xdr:spPr>
        <a:xfrm>
          <a:off x="20372705" y="201168000"/>
          <a:ext cx="66040" cy="3225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631" name="39" descr="39"/>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632" name="31" descr="3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322580</xdr:rowOff>
    </xdr:to>
    <xdr:pic>
      <xdr:nvPicPr>
        <xdr:cNvPr id="3633" name="37" descr="37"/>
        <xdr:cNvPicPr/>
      </xdr:nvPicPr>
      <xdr:blipFill>
        <a:blip r:embed="rId1"/>
        <a:stretch>
          <a:fillRect/>
        </a:stretch>
      </xdr:blipFill>
      <xdr:spPr>
        <a:xfrm>
          <a:off x="19991705" y="201168000"/>
          <a:ext cx="66040" cy="3225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322580</xdr:rowOff>
    </xdr:to>
    <xdr:pic>
      <xdr:nvPicPr>
        <xdr:cNvPr id="3634" name="45" descr="45"/>
        <xdr:cNvPicPr/>
      </xdr:nvPicPr>
      <xdr:blipFill>
        <a:blip r:embed="rId1"/>
        <a:stretch>
          <a:fillRect/>
        </a:stretch>
      </xdr:blipFill>
      <xdr:spPr>
        <a:xfrm>
          <a:off x="20372705" y="201168000"/>
          <a:ext cx="66040" cy="3225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35" name="127" descr="127"/>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36" name="29" descr="29"/>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637" name="90" descr="90"/>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638" name="58" descr="58"/>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639" name="71" descr="7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640" name="92" descr="92"/>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641" name="129" descr="129"/>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322580</xdr:rowOff>
    </xdr:to>
    <xdr:pic>
      <xdr:nvPicPr>
        <xdr:cNvPr id="3642" name="131" descr="131"/>
        <xdr:cNvPicPr/>
      </xdr:nvPicPr>
      <xdr:blipFill>
        <a:blip r:embed="rId1"/>
        <a:stretch>
          <a:fillRect/>
        </a:stretch>
      </xdr:blipFill>
      <xdr:spPr>
        <a:xfrm>
          <a:off x="20144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43" name="63" descr="63"/>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644" name="38" descr="38"/>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645" name="115" descr="115"/>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646" name="33" descr="3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47" name="70" descr="70"/>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48" name="10" descr="10"/>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649" name="87" descr="87"/>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322580</xdr:rowOff>
    </xdr:to>
    <xdr:pic>
      <xdr:nvPicPr>
        <xdr:cNvPr id="3650" name="11" descr="11"/>
        <xdr:cNvPicPr/>
      </xdr:nvPicPr>
      <xdr:blipFill>
        <a:blip r:embed="rId1"/>
        <a:stretch>
          <a:fillRect/>
        </a:stretch>
      </xdr:blipFill>
      <xdr:spPr>
        <a:xfrm>
          <a:off x="20525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51" name="46" descr="46"/>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652" name="119" descr="119"/>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653" name="100" descr="100"/>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654" name="85" descr="85"/>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655" name="107" descr="107"/>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56" name="126" descr="12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322580</xdr:rowOff>
    </xdr:to>
    <xdr:pic>
      <xdr:nvPicPr>
        <xdr:cNvPr id="3657" name="159" descr="159"/>
        <xdr:cNvPicPr/>
      </xdr:nvPicPr>
      <xdr:blipFill>
        <a:blip r:embed="rId1"/>
        <a:stretch>
          <a:fillRect/>
        </a:stretch>
      </xdr:blipFill>
      <xdr:spPr>
        <a:xfrm>
          <a:off x="20591780" y="201168000"/>
          <a:ext cx="523875" cy="3225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658" name="105" descr="105"/>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59" name="65" descr="65"/>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60" name="16" descr="16"/>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61" name="67" descr="67"/>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62" name="147" descr="147"/>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663" name="56" descr="56"/>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664" name="102" descr="102"/>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65" name="35" descr="35"/>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66" name="133" descr="133"/>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667" name="118" descr="118"/>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668" name="26" descr="26"/>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669" name="73" descr="73"/>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670" name="53" descr="53"/>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71" name="2" descr="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322580</xdr:rowOff>
    </xdr:to>
    <xdr:pic>
      <xdr:nvPicPr>
        <xdr:cNvPr id="3672" name="98" descr="98"/>
        <xdr:cNvPicPr/>
      </xdr:nvPicPr>
      <xdr:blipFill>
        <a:blip r:embed="rId1"/>
        <a:stretch>
          <a:fillRect/>
        </a:stretch>
      </xdr:blipFill>
      <xdr:spPr>
        <a:xfrm>
          <a:off x="20144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73" name="91" descr="91"/>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674" name="108" descr="108"/>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675" name="79" descr="79"/>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676" name="48" descr="48"/>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677" name="86" descr="86"/>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678" name="0" descr="0"/>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322580</xdr:rowOff>
    </xdr:to>
    <xdr:pic>
      <xdr:nvPicPr>
        <xdr:cNvPr id="3679" name="51" descr="51"/>
        <xdr:cNvPicPr/>
      </xdr:nvPicPr>
      <xdr:blipFill>
        <a:blip r:embed="rId1"/>
        <a:stretch>
          <a:fillRect/>
        </a:stretch>
      </xdr:blipFill>
      <xdr:spPr>
        <a:xfrm>
          <a:off x="20448905" y="201168000"/>
          <a:ext cx="66040" cy="3225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306705</xdr:rowOff>
    </xdr:to>
    <xdr:pic>
      <xdr:nvPicPr>
        <xdr:cNvPr id="3680" name="19" descr="19"/>
        <xdr:cNvPicPr/>
      </xdr:nvPicPr>
      <xdr:blipFill>
        <a:blip r:embed="rId1"/>
        <a:stretch>
          <a:fillRect/>
        </a:stretch>
      </xdr:blipFill>
      <xdr:spPr>
        <a:xfrm>
          <a:off x="20448905"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81" name="20" descr="20"/>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82" name="160" descr="160"/>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683" name="117" descr="117"/>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84" name="64" descr="64"/>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85" name="52" descr="5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86" name="49" descr="49"/>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687" name="143" descr="143"/>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88" name="82" descr="82"/>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89" name="112" descr="112"/>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690" name="18" descr="18"/>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691" name="88" descr="88"/>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92" name="157" descr="157"/>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322580</xdr:rowOff>
    </xdr:to>
    <xdr:pic>
      <xdr:nvPicPr>
        <xdr:cNvPr id="3693" name="28" descr="28"/>
        <xdr:cNvPicPr/>
      </xdr:nvPicPr>
      <xdr:blipFill>
        <a:blip r:embed="rId1"/>
        <a:stretch>
          <a:fillRect/>
        </a:stretch>
      </xdr:blipFill>
      <xdr:spPr>
        <a:xfrm>
          <a:off x="20058380" y="201168000"/>
          <a:ext cx="66040" cy="3225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694" name="128" descr="128"/>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695" name="148" descr="148"/>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322580</xdr:rowOff>
    </xdr:to>
    <xdr:pic>
      <xdr:nvPicPr>
        <xdr:cNvPr id="3696" name="84" descr="84"/>
        <xdr:cNvPicPr/>
      </xdr:nvPicPr>
      <xdr:blipFill>
        <a:blip r:embed="rId1"/>
        <a:stretch>
          <a:fillRect/>
        </a:stretch>
      </xdr:blipFill>
      <xdr:spPr>
        <a:xfrm>
          <a:off x="202203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697" name="3" descr="3"/>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698" name="81" descr="81"/>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699" name="40" descr="40"/>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700" name="141" descr="141"/>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701" name="41" descr="41"/>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702" name="9" descr="9"/>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703" name="78" descr="78"/>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306705</xdr:rowOff>
    </xdr:to>
    <xdr:pic>
      <xdr:nvPicPr>
        <xdr:cNvPr id="3704" name="74" descr="74"/>
        <xdr:cNvPicPr/>
      </xdr:nvPicPr>
      <xdr:blipFill>
        <a:blip r:embed="rId1"/>
        <a:stretch>
          <a:fillRect/>
        </a:stretch>
      </xdr:blipFill>
      <xdr:spPr>
        <a:xfrm>
          <a:off x="20525105" y="201168000"/>
          <a:ext cx="66040" cy="30670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306705</xdr:rowOff>
    </xdr:to>
    <xdr:pic>
      <xdr:nvPicPr>
        <xdr:cNvPr id="3705" name="120" descr="120"/>
        <xdr:cNvPicPr/>
      </xdr:nvPicPr>
      <xdr:blipFill>
        <a:blip r:embed="rId1"/>
        <a:stretch>
          <a:fillRect/>
        </a:stretch>
      </xdr:blipFill>
      <xdr:spPr>
        <a:xfrm>
          <a:off x="203727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06" name="66" descr="66"/>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07" name="44" descr="44"/>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708" name="146" descr="146"/>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09" name="121" descr="121"/>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710" name="101" descr="101"/>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711" name="62" descr="62"/>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712" name="93" descr="9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322580</xdr:rowOff>
    </xdr:to>
    <xdr:pic>
      <xdr:nvPicPr>
        <xdr:cNvPr id="3713" name="111" descr="111"/>
        <xdr:cNvPicPr/>
      </xdr:nvPicPr>
      <xdr:blipFill>
        <a:blip r:embed="rId1"/>
        <a:stretch>
          <a:fillRect/>
        </a:stretch>
      </xdr:blipFill>
      <xdr:spPr>
        <a:xfrm>
          <a:off x="19991705" y="201168000"/>
          <a:ext cx="66040" cy="3225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714" name="76" descr="76"/>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306705</xdr:rowOff>
    </xdr:to>
    <xdr:pic>
      <xdr:nvPicPr>
        <xdr:cNvPr id="3715" name="60" descr="60"/>
        <xdr:cNvPicPr/>
      </xdr:nvPicPr>
      <xdr:blipFill>
        <a:blip r:embed="rId1"/>
        <a:stretch>
          <a:fillRect/>
        </a:stretch>
      </xdr:blipFill>
      <xdr:spPr>
        <a:xfrm>
          <a:off x="20144105" y="201168000"/>
          <a:ext cx="66040" cy="30670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322580</xdr:rowOff>
    </xdr:to>
    <xdr:pic>
      <xdr:nvPicPr>
        <xdr:cNvPr id="3716" name="50" descr="50"/>
        <xdr:cNvPicPr/>
      </xdr:nvPicPr>
      <xdr:blipFill>
        <a:blip r:embed="rId1"/>
        <a:stretch>
          <a:fillRect/>
        </a:stretch>
      </xdr:blipFill>
      <xdr:spPr>
        <a:xfrm>
          <a:off x="20591780" y="201168000"/>
          <a:ext cx="523875" cy="3225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717" name="43" descr="43"/>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718" name="7" descr="7"/>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19" name="23" descr="23"/>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720" name="154" descr="154"/>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721" name="1" descr="1"/>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722" name="89" descr="89"/>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723" name="135" descr="135"/>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724" name="138" descr="138"/>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725" name="151" descr="15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306705</xdr:rowOff>
    </xdr:to>
    <xdr:pic>
      <xdr:nvPicPr>
        <xdr:cNvPr id="3726" name="24" descr="24"/>
        <xdr:cNvPicPr/>
      </xdr:nvPicPr>
      <xdr:blipFill>
        <a:blip r:embed="rId1"/>
        <a:stretch>
          <a:fillRect/>
        </a:stretch>
      </xdr:blipFill>
      <xdr:spPr>
        <a:xfrm>
          <a:off x="20220305" y="201168000"/>
          <a:ext cx="66040" cy="30670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322580</xdr:rowOff>
    </xdr:to>
    <xdr:pic>
      <xdr:nvPicPr>
        <xdr:cNvPr id="3727" name="156" descr="156"/>
        <xdr:cNvPicPr/>
      </xdr:nvPicPr>
      <xdr:blipFill>
        <a:blip r:embed="rId1"/>
        <a:stretch>
          <a:fillRect/>
        </a:stretch>
      </xdr:blipFill>
      <xdr:spPr>
        <a:xfrm>
          <a:off x="20058380" y="201168000"/>
          <a:ext cx="66040" cy="3225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728" name="75" descr="75"/>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729" name="153" descr="15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730" name="132" descr="132"/>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306705</xdr:rowOff>
    </xdr:to>
    <xdr:pic>
      <xdr:nvPicPr>
        <xdr:cNvPr id="3731" name="145" descr="145"/>
        <xdr:cNvPicPr/>
      </xdr:nvPicPr>
      <xdr:blipFill>
        <a:blip r:embed="rId1"/>
        <a:stretch>
          <a:fillRect/>
        </a:stretch>
      </xdr:blipFill>
      <xdr:spPr>
        <a:xfrm>
          <a:off x="20296505" y="201168000"/>
          <a:ext cx="66040" cy="30670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732" name="80" descr="80"/>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733" name="161" descr="161"/>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734" name="136" descr="13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306705</xdr:rowOff>
    </xdr:to>
    <xdr:pic>
      <xdr:nvPicPr>
        <xdr:cNvPr id="3735" name="12" descr="12"/>
        <xdr:cNvPicPr/>
      </xdr:nvPicPr>
      <xdr:blipFill>
        <a:blip r:embed="rId1"/>
        <a:stretch>
          <a:fillRect/>
        </a:stretch>
      </xdr:blipFill>
      <xdr:spPr>
        <a:xfrm>
          <a:off x="20058380" y="201168000"/>
          <a:ext cx="66040" cy="30670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306705</xdr:rowOff>
    </xdr:to>
    <xdr:pic>
      <xdr:nvPicPr>
        <xdr:cNvPr id="3736" name="144" descr="144"/>
        <xdr:cNvPicPr/>
      </xdr:nvPicPr>
      <xdr:blipFill>
        <a:blip r:embed="rId1"/>
        <a:stretch>
          <a:fillRect/>
        </a:stretch>
      </xdr:blipFill>
      <xdr:spPr>
        <a:xfrm>
          <a:off x="19991705" y="201168000"/>
          <a:ext cx="66040" cy="30670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322580</xdr:rowOff>
    </xdr:to>
    <xdr:pic>
      <xdr:nvPicPr>
        <xdr:cNvPr id="3737" name="15" descr="15"/>
        <xdr:cNvPicPr/>
      </xdr:nvPicPr>
      <xdr:blipFill>
        <a:blip r:embed="rId1"/>
        <a:stretch>
          <a:fillRect/>
        </a:stretch>
      </xdr:blipFill>
      <xdr:spPr>
        <a:xfrm>
          <a:off x="20296505" y="201168000"/>
          <a:ext cx="66040" cy="3225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738" name="6" descr="6"/>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39" name="61" descr="61"/>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40" name="158" descr="158"/>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741" name="96" descr="96"/>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306705</xdr:rowOff>
    </xdr:to>
    <xdr:pic>
      <xdr:nvPicPr>
        <xdr:cNvPr id="3742" name="83" descr="83"/>
        <xdr:cNvPicPr/>
      </xdr:nvPicPr>
      <xdr:blipFill>
        <a:blip r:embed="rId1"/>
        <a:stretch>
          <a:fillRect/>
        </a:stretch>
      </xdr:blipFill>
      <xdr:spPr>
        <a:xfrm>
          <a:off x="20591780" y="201168000"/>
          <a:ext cx="523875" cy="30670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743" name="130" descr="130"/>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744" name="122" descr="122"/>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745" name="47" descr="47"/>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746" name="103" descr="103"/>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747" name="32" descr="32"/>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322580</xdr:rowOff>
    </xdr:to>
    <xdr:pic>
      <xdr:nvPicPr>
        <xdr:cNvPr id="3748" name="55" descr="55"/>
        <xdr:cNvPicPr/>
      </xdr:nvPicPr>
      <xdr:blipFill>
        <a:blip r:embed="rId1"/>
        <a:stretch>
          <a:fillRect/>
        </a:stretch>
      </xdr:blipFill>
      <xdr:spPr>
        <a:xfrm>
          <a:off x="20525105" y="201168000"/>
          <a:ext cx="66040" cy="3225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322580</xdr:rowOff>
    </xdr:to>
    <xdr:pic>
      <xdr:nvPicPr>
        <xdr:cNvPr id="3749" name="142" descr="142"/>
        <xdr:cNvPicPr/>
      </xdr:nvPicPr>
      <xdr:blipFill>
        <a:blip r:embed="rId1"/>
        <a:stretch>
          <a:fillRect/>
        </a:stretch>
      </xdr:blipFill>
      <xdr:spPr>
        <a:xfrm>
          <a:off x="20220305" y="201168000"/>
          <a:ext cx="66040" cy="3225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750" name="134" descr="134"/>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51" name="113" descr="113"/>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752" name="104" descr="104"/>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753" name="94" descr="94"/>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754" name="8" descr="8"/>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755" name="123" descr="123"/>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756" name="97" descr="97"/>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757" name="4" descr="4"/>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758" name="139" descr="139"/>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759" name="36" descr="36"/>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760" name="140" descr="140"/>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761" name="109" descr="109"/>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762" name="125" descr="125"/>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763" name="59" descr="59"/>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764" name="77" descr="77"/>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765" name="152" descr="152"/>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766" name="150" descr="150"/>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767" name="116" descr="116"/>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768" name="5" descr="5"/>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769" name="95" descr="95"/>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770" name="68" descr="68"/>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181610</xdr:rowOff>
    </xdr:to>
    <xdr:pic>
      <xdr:nvPicPr>
        <xdr:cNvPr id="3771" name="42" descr="42"/>
        <xdr:cNvPicPr/>
      </xdr:nvPicPr>
      <xdr:blipFill>
        <a:blip r:embed="rId1"/>
        <a:stretch>
          <a:fillRect/>
        </a:stretch>
      </xdr:blipFill>
      <xdr:spPr>
        <a:xfrm>
          <a:off x="20448905" y="201168000"/>
          <a:ext cx="66040" cy="18161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772" name="34" descr="34"/>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773" name="106" descr="106"/>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774" name="57" descr="57"/>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775" name="137" descr="137"/>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776" name="25" descr="25"/>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777" name="14" descr="14"/>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778" name="99" descr="99"/>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779" name="124" descr="124"/>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780" name="114" descr="114"/>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781" name="149" descr="149"/>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782" name="155" descr="155"/>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783" name="69" descr="69"/>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784" name="17" descr="17"/>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785" name="72" descr="72"/>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786" name="110" descr="110"/>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787" name="21" descr="21"/>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788" name="22" descr="22"/>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789" name="13" descr="13"/>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181610</xdr:rowOff>
    </xdr:to>
    <xdr:pic>
      <xdr:nvPicPr>
        <xdr:cNvPr id="3790" name="54" descr="54"/>
        <xdr:cNvPicPr/>
      </xdr:nvPicPr>
      <xdr:blipFill>
        <a:blip r:embed="rId1"/>
        <a:stretch>
          <a:fillRect/>
        </a:stretch>
      </xdr:blipFill>
      <xdr:spPr>
        <a:xfrm>
          <a:off x="20296505" y="201168000"/>
          <a:ext cx="66040" cy="18161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181610</xdr:rowOff>
    </xdr:to>
    <xdr:pic>
      <xdr:nvPicPr>
        <xdr:cNvPr id="3791" name="27" descr="27"/>
        <xdr:cNvPicPr/>
      </xdr:nvPicPr>
      <xdr:blipFill>
        <a:blip r:embed="rId1"/>
        <a:stretch>
          <a:fillRect/>
        </a:stretch>
      </xdr:blipFill>
      <xdr:spPr>
        <a:xfrm>
          <a:off x="20372705" y="201168000"/>
          <a:ext cx="66040" cy="18161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792" name="39" descr="39"/>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793" name="31" descr="31"/>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181610</xdr:rowOff>
    </xdr:to>
    <xdr:pic>
      <xdr:nvPicPr>
        <xdr:cNvPr id="3794" name="37" descr="37"/>
        <xdr:cNvPicPr/>
      </xdr:nvPicPr>
      <xdr:blipFill>
        <a:blip r:embed="rId1"/>
        <a:stretch>
          <a:fillRect/>
        </a:stretch>
      </xdr:blipFill>
      <xdr:spPr>
        <a:xfrm>
          <a:off x="19991705" y="201168000"/>
          <a:ext cx="66040" cy="18161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181610</xdr:rowOff>
    </xdr:to>
    <xdr:pic>
      <xdr:nvPicPr>
        <xdr:cNvPr id="3795" name="45" descr="45"/>
        <xdr:cNvPicPr/>
      </xdr:nvPicPr>
      <xdr:blipFill>
        <a:blip r:embed="rId1"/>
        <a:stretch>
          <a:fillRect/>
        </a:stretch>
      </xdr:blipFill>
      <xdr:spPr>
        <a:xfrm>
          <a:off x="20372705" y="201168000"/>
          <a:ext cx="66040" cy="18161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796" name="127" descr="127"/>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797" name="29" descr="29"/>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798" name="90" descr="90"/>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799" name="58" descr="58"/>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800" name="71" descr="71"/>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801" name="92" descr="92"/>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802" name="129" descr="129"/>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181610</xdr:rowOff>
    </xdr:to>
    <xdr:pic>
      <xdr:nvPicPr>
        <xdr:cNvPr id="3803" name="131" descr="131"/>
        <xdr:cNvPicPr/>
      </xdr:nvPicPr>
      <xdr:blipFill>
        <a:blip r:embed="rId1"/>
        <a:stretch>
          <a:fillRect/>
        </a:stretch>
      </xdr:blipFill>
      <xdr:spPr>
        <a:xfrm>
          <a:off x="201441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804" name="63" descr="63"/>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805" name="38" descr="38"/>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806" name="115" descr="115"/>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807" name="33" descr="3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808" name="70" descr="70"/>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809" name="10" descr="10"/>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810" name="87" descr="87"/>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181610</xdr:rowOff>
    </xdr:to>
    <xdr:pic>
      <xdr:nvPicPr>
        <xdr:cNvPr id="3811" name="11" descr="11"/>
        <xdr:cNvPicPr/>
      </xdr:nvPicPr>
      <xdr:blipFill>
        <a:blip r:embed="rId1"/>
        <a:stretch>
          <a:fillRect/>
        </a:stretch>
      </xdr:blipFill>
      <xdr:spPr>
        <a:xfrm>
          <a:off x="205251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812" name="46" descr="46"/>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813" name="119" descr="119"/>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814" name="100" descr="100"/>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815" name="85" descr="85"/>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816" name="107" descr="107"/>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817" name="126" descr="126"/>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181610</xdr:rowOff>
    </xdr:to>
    <xdr:pic>
      <xdr:nvPicPr>
        <xdr:cNvPr id="3818" name="159" descr="159"/>
        <xdr:cNvPicPr/>
      </xdr:nvPicPr>
      <xdr:blipFill>
        <a:blip r:embed="rId1"/>
        <a:stretch>
          <a:fillRect/>
        </a:stretch>
      </xdr:blipFill>
      <xdr:spPr>
        <a:xfrm>
          <a:off x="20591780" y="201168000"/>
          <a:ext cx="523875" cy="18161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819" name="105" descr="105"/>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820" name="65" descr="65"/>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821" name="16" descr="16"/>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822" name="67" descr="67"/>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823" name="147" descr="147"/>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824" name="56" descr="56"/>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825" name="102" descr="10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826" name="35" descr="35"/>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827" name="133" descr="133"/>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828" name="118" descr="118"/>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829" name="26" descr="26"/>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830" name="73" descr="73"/>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831" name="53" descr="53"/>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832" name="2" descr="2"/>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181610</xdr:rowOff>
    </xdr:to>
    <xdr:pic>
      <xdr:nvPicPr>
        <xdr:cNvPr id="3833" name="98" descr="98"/>
        <xdr:cNvPicPr/>
      </xdr:nvPicPr>
      <xdr:blipFill>
        <a:blip r:embed="rId1"/>
        <a:stretch>
          <a:fillRect/>
        </a:stretch>
      </xdr:blipFill>
      <xdr:spPr>
        <a:xfrm>
          <a:off x="201441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834" name="91" descr="91"/>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835" name="108" descr="108"/>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836" name="79" descr="79"/>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837" name="48" descr="48"/>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838" name="86" descr="86"/>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839" name="0" descr="0"/>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181610</xdr:rowOff>
    </xdr:to>
    <xdr:pic>
      <xdr:nvPicPr>
        <xdr:cNvPr id="3840" name="51" descr="51"/>
        <xdr:cNvPicPr/>
      </xdr:nvPicPr>
      <xdr:blipFill>
        <a:blip r:embed="rId1"/>
        <a:stretch>
          <a:fillRect/>
        </a:stretch>
      </xdr:blipFill>
      <xdr:spPr>
        <a:xfrm>
          <a:off x="20448905" y="201168000"/>
          <a:ext cx="66040" cy="18161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841" name="19" descr="19"/>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842" name="20" descr="20"/>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843" name="160" descr="160"/>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844" name="117" descr="117"/>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845" name="64" descr="64"/>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846" name="52" descr="52"/>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847" name="49" descr="49"/>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848" name="143" descr="143"/>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849" name="82" descr="82"/>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850" name="112" descr="112"/>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851" name="18" descr="18"/>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852" name="88" descr="88"/>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853" name="157" descr="157"/>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181610</xdr:rowOff>
    </xdr:to>
    <xdr:pic>
      <xdr:nvPicPr>
        <xdr:cNvPr id="3854" name="28" descr="28"/>
        <xdr:cNvPicPr/>
      </xdr:nvPicPr>
      <xdr:blipFill>
        <a:blip r:embed="rId1"/>
        <a:stretch>
          <a:fillRect/>
        </a:stretch>
      </xdr:blipFill>
      <xdr:spPr>
        <a:xfrm>
          <a:off x="20058380" y="201168000"/>
          <a:ext cx="66040" cy="18161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855" name="128" descr="128"/>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856" name="148" descr="148"/>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181610</xdr:rowOff>
    </xdr:to>
    <xdr:pic>
      <xdr:nvPicPr>
        <xdr:cNvPr id="3857" name="84" descr="84"/>
        <xdr:cNvPicPr/>
      </xdr:nvPicPr>
      <xdr:blipFill>
        <a:blip r:embed="rId1"/>
        <a:stretch>
          <a:fillRect/>
        </a:stretch>
      </xdr:blipFill>
      <xdr:spPr>
        <a:xfrm>
          <a:off x="202203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858" name="3" descr="3"/>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859" name="81" descr="81"/>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860" name="40" descr="40"/>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861" name="141" descr="141"/>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862" name="41" descr="41"/>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863" name="9" descr="9"/>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864" name="78" descr="78"/>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865" name="74" descr="74"/>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866" name="120" descr="120"/>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867" name="66" descr="66"/>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868" name="44" descr="44"/>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869" name="146" descr="146"/>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870" name="121" descr="121"/>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871" name="101" descr="101"/>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872" name="62" descr="62"/>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873" name="93" descr="9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181610</xdr:rowOff>
    </xdr:to>
    <xdr:pic>
      <xdr:nvPicPr>
        <xdr:cNvPr id="3874" name="111" descr="111"/>
        <xdr:cNvPicPr/>
      </xdr:nvPicPr>
      <xdr:blipFill>
        <a:blip r:embed="rId1"/>
        <a:stretch>
          <a:fillRect/>
        </a:stretch>
      </xdr:blipFill>
      <xdr:spPr>
        <a:xfrm>
          <a:off x="19991705" y="201168000"/>
          <a:ext cx="66040" cy="18161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875" name="76" descr="76"/>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876" name="60" descr="60"/>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181610</xdr:rowOff>
    </xdr:to>
    <xdr:pic>
      <xdr:nvPicPr>
        <xdr:cNvPr id="3877" name="50" descr="50"/>
        <xdr:cNvPicPr/>
      </xdr:nvPicPr>
      <xdr:blipFill>
        <a:blip r:embed="rId1"/>
        <a:stretch>
          <a:fillRect/>
        </a:stretch>
      </xdr:blipFill>
      <xdr:spPr>
        <a:xfrm>
          <a:off x="20591780" y="201168000"/>
          <a:ext cx="523875" cy="18161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878" name="43" descr="43"/>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879" name="7" descr="7"/>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880" name="23" descr="23"/>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881" name="154" descr="154"/>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882" name="1" descr="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883" name="89" descr="89"/>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884" name="135" descr="135"/>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885" name="138" descr="138"/>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886" name="151" descr="151"/>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887" name="24" descr="24"/>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181610</xdr:rowOff>
    </xdr:to>
    <xdr:pic>
      <xdr:nvPicPr>
        <xdr:cNvPr id="3888" name="156" descr="156"/>
        <xdr:cNvPicPr/>
      </xdr:nvPicPr>
      <xdr:blipFill>
        <a:blip r:embed="rId1"/>
        <a:stretch>
          <a:fillRect/>
        </a:stretch>
      </xdr:blipFill>
      <xdr:spPr>
        <a:xfrm>
          <a:off x="20058380" y="201168000"/>
          <a:ext cx="66040" cy="18161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889" name="75" descr="75"/>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890" name="153" descr="15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891" name="132" descr="132"/>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892" name="145" descr="145"/>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893" name="80" descr="80"/>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894" name="161" descr="161"/>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895" name="136" descr="136"/>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896" name="12" descr="12"/>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3897" name="144" descr="144"/>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181610</xdr:rowOff>
    </xdr:to>
    <xdr:pic>
      <xdr:nvPicPr>
        <xdr:cNvPr id="3898" name="15" descr="15"/>
        <xdr:cNvPicPr/>
      </xdr:nvPicPr>
      <xdr:blipFill>
        <a:blip r:embed="rId1"/>
        <a:stretch>
          <a:fillRect/>
        </a:stretch>
      </xdr:blipFill>
      <xdr:spPr>
        <a:xfrm>
          <a:off x="20296505" y="201168000"/>
          <a:ext cx="66040" cy="18161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899" name="6" descr="6"/>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900" name="61" descr="61"/>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901" name="158" descr="158"/>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902" name="96" descr="96"/>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903" name="83" descr="83"/>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04" name="130" descr="130"/>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05" name="122" descr="122"/>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906" name="47" descr="47"/>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907" name="103" descr="10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908" name="32" descr="32"/>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181610</xdr:rowOff>
    </xdr:to>
    <xdr:pic>
      <xdr:nvPicPr>
        <xdr:cNvPr id="3909" name="55" descr="55"/>
        <xdr:cNvPicPr/>
      </xdr:nvPicPr>
      <xdr:blipFill>
        <a:blip r:embed="rId1"/>
        <a:stretch>
          <a:fillRect/>
        </a:stretch>
      </xdr:blipFill>
      <xdr:spPr>
        <a:xfrm>
          <a:off x="205251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181610</xdr:rowOff>
    </xdr:to>
    <xdr:pic>
      <xdr:nvPicPr>
        <xdr:cNvPr id="3910" name="142" descr="142"/>
        <xdr:cNvPicPr/>
      </xdr:nvPicPr>
      <xdr:blipFill>
        <a:blip r:embed="rId1"/>
        <a:stretch>
          <a:fillRect/>
        </a:stretch>
      </xdr:blipFill>
      <xdr:spPr>
        <a:xfrm>
          <a:off x="20220305" y="201168000"/>
          <a:ext cx="66040" cy="18161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911" name="134" descr="134"/>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912" name="30" descr="30"/>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913" name="113" descr="113"/>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914" name="104" descr="104"/>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15" name="94" descr="94"/>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916" name="8" descr="8"/>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917" name="123" descr="123"/>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918" name="97" descr="97"/>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3919" name="4" descr="4"/>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920" name="139" descr="139"/>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21" name="36" descr="36"/>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922" name="140" descr="140"/>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23" name="109" descr="109"/>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924" name="125" descr="125"/>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925" name="59" descr="59"/>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3926" name="77" descr="77"/>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927" name="152" descr="152"/>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928" name="150" descr="150"/>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929" name="116" descr="116"/>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930" name="5" descr="5"/>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931" name="95" descr="95"/>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32" name="68" descr="68"/>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181610</xdr:rowOff>
    </xdr:to>
    <xdr:pic>
      <xdr:nvPicPr>
        <xdr:cNvPr id="3933" name="42" descr="42"/>
        <xdr:cNvPicPr/>
      </xdr:nvPicPr>
      <xdr:blipFill>
        <a:blip r:embed="rId1"/>
        <a:stretch>
          <a:fillRect/>
        </a:stretch>
      </xdr:blipFill>
      <xdr:spPr>
        <a:xfrm>
          <a:off x="20448905" y="201168000"/>
          <a:ext cx="66040" cy="18161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934" name="34" descr="34"/>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935" name="106" descr="106"/>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936" name="57" descr="57"/>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937" name="137" descr="137"/>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938" name="25" descr="25"/>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939" name="14" descr="14"/>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940" name="99" descr="99"/>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941" name="124" descr="124"/>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942" name="114" descr="114"/>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943" name="149" descr="149"/>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944" name="155" descr="155"/>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945" name="69" descr="69"/>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946" name="17" descr="17"/>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3947" name="72" descr="72"/>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948" name="110" descr="110"/>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49" name="21" descr="21"/>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950" name="22" descr="22"/>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951" name="13" descr="13"/>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181610</xdr:rowOff>
    </xdr:to>
    <xdr:pic>
      <xdr:nvPicPr>
        <xdr:cNvPr id="3952" name="54" descr="54"/>
        <xdr:cNvPicPr/>
      </xdr:nvPicPr>
      <xdr:blipFill>
        <a:blip r:embed="rId1"/>
        <a:stretch>
          <a:fillRect/>
        </a:stretch>
      </xdr:blipFill>
      <xdr:spPr>
        <a:xfrm>
          <a:off x="20296505" y="201168000"/>
          <a:ext cx="66040" cy="18161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181610</xdr:rowOff>
    </xdr:to>
    <xdr:pic>
      <xdr:nvPicPr>
        <xdr:cNvPr id="3953" name="27" descr="27"/>
        <xdr:cNvPicPr/>
      </xdr:nvPicPr>
      <xdr:blipFill>
        <a:blip r:embed="rId1"/>
        <a:stretch>
          <a:fillRect/>
        </a:stretch>
      </xdr:blipFill>
      <xdr:spPr>
        <a:xfrm>
          <a:off x="20372705" y="201168000"/>
          <a:ext cx="66040" cy="18161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954" name="39" descr="39"/>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3955" name="31" descr="31"/>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181610</xdr:rowOff>
    </xdr:to>
    <xdr:pic>
      <xdr:nvPicPr>
        <xdr:cNvPr id="3956" name="37" descr="37"/>
        <xdr:cNvPicPr/>
      </xdr:nvPicPr>
      <xdr:blipFill>
        <a:blip r:embed="rId1"/>
        <a:stretch>
          <a:fillRect/>
        </a:stretch>
      </xdr:blipFill>
      <xdr:spPr>
        <a:xfrm>
          <a:off x="19991705" y="201168000"/>
          <a:ext cx="66040" cy="18161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181610</xdr:rowOff>
    </xdr:to>
    <xdr:pic>
      <xdr:nvPicPr>
        <xdr:cNvPr id="3957" name="45" descr="45"/>
        <xdr:cNvPicPr/>
      </xdr:nvPicPr>
      <xdr:blipFill>
        <a:blip r:embed="rId1"/>
        <a:stretch>
          <a:fillRect/>
        </a:stretch>
      </xdr:blipFill>
      <xdr:spPr>
        <a:xfrm>
          <a:off x="20372705" y="201168000"/>
          <a:ext cx="66040" cy="18161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3958" name="127" descr="127"/>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959" name="29" descr="29"/>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960" name="90" descr="90"/>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3961" name="58" descr="58"/>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962" name="71" descr="71"/>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3963" name="92" descr="92"/>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964" name="129" descr="129"/>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181610</xdr:rowOff>
    </xdr:to>
    <xdr:pic>
      <xdr:nvPicPr>
        <xdr:cNvPr id="3965" name="131" descr="131"/>
        <xdr:cNvPicPr/>
      </xdr:nvPicPr>
      <xdr:blipFill>
        <a:blip r:embed="rId1"/>
        <a:stretch>
          <a:fillRect/>
        </a:stretch>
      </xdr:blipFill>
      <xdr:spPr>
        <a:xfrm>
          <a:off x="201441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966" name="63" descr="63"/>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967" name="38" descr="38"/>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968" name="115" descr="115"/>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969" name="33" descr="3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3970" name="70" descr="70"/>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971" name="10" descr="10"/>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972" name="87" descr="87"/>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181610</xdr:rowOff>
    </xdr:to>
    <xdr:pic>
      <xdr:nvPicPr>
        <xdr:cNvPr id="3973" name="11" descr="11"/>
        <xdr:cNvPicPr/>
      </xdr:nvPicPr>
      <xdr:blipFill>
        <a:blip r:embed="rId1"/>
        <a:stretch>
          <a:fillRect/>
        </a:stretch>
      </xdr:blipFill>
      <xdr:spPr>
        <a:xfrm>
          <a:off x="205251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3974" name="46" descr="46"/>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975" name="119" descr="119"/>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3976" name="100" descr="100"/>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3977" name="85" descr="85"/>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3978" name="107" descr="107"/>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3979" name="126" descr="126"/>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181610</xdr:rowOff>
    </xdr:to>
    <xdr:pic>
      <xdr:nvPicPr>
        <xdr:cNvPr id="3980" name="159" descr="159"/>
        <xdr:cNvPicPr/>
      </xdr:nvPicPr>
      <xdr:blipFill>
        <a:blip r:embed="rId1"/>
        <a:stretch>
          <a:fillRect/>
        </a:stretch>
      </xdr:blipFill>
      <xdr:spPr>
        <a:xfrm>
          <a:off x="20591780" y="201168000"/>
          <a:ext cx="523875" cy="18161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981" name="105" descr="105"/>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982" name="65" descr="65"/>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3983" name="16" descr="16"/>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3984" name="67" descr="67"/>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3985" name="147" descr="147"/>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3986" name="56" descr="56"/>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3987" name="102" descr="102"/>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988" name="35" descr="35"/>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3989" name="133" descr="133"/>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990" name="118" descr="118"/>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3991" name="26" descr="26"/>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3992" name="73" descr="73"/>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3993" name="53" descr="53"/>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994" name="2" descr="2"/>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181610</xdr:rowOff>
    </xdr:to>
    <xdr:pic>
      <xdr:nvPicPr>
        <xdr:cNvPr id="3995" name="98" descr="98"/>
        <xdr:cNvPicPr/>
      </xdr:nvPicPr>
      <xdr:blipFill>
        <a:blip r:embed="rId1"/>
        <a:stretch>
          <a:fillRect/>
        </a:stretch>
      </xdr:blipFill>
      <xdr:spPr>
        <a:xfrm>
          <a:off x="201441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3996" name="91" descr="91"/>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3997" name="108" descr="108"/>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3998" name="79" descr="79"/>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3999" name="48" descr="48"/>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4000" name="86" descr="86"/>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4001" name="0" descr="0"/>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181610</xdr:rowOff>
    </xdr:to>
    <xdr:pic>
      <xdr:nvPicPr>
        <xdr:cNvPr id="4002" name="51" descr="51"/>
        <xdr:cNvPicPr/>
      </xdr:nvPicPr>
      <xdr:blipFill>
        <a:blip r:embed="rId1"/>
        <a:stretch>
          <a:fillRect/>
        </a:stretch>
      </xdr:blipFill>
      <xdr:spPr>
        <a:xfrm>
          <a:off x="20448905" y="201168000"/>
          <a:ext cx="66040" cy="18161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171450</xdr:rowOff>
    </xdr:to>
    <xdr:pic>
      <xdr:nvPicPr>
        <xdr:cNvPr id="4003" name="19" descr="19"/>
        <xdr:cNvPicPr/>
      </xdr:nvPicPr>
      <xdr:blipFill>
        <a:blip r:embed="rId1"/>
        <a:stretch>
          <a:fillRect/>
        </a:stretch>
      </xdr:blipFill>
      <xdr:spPr>
        <a:xfrm>
          <a:off x="20448905"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4004" name="20" descr="20"/>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4005" name="160" descr="160"/>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170180</xdr:rowOff>
    </xdr:to>
    <xdr:pic>
      <xdr:nvPicPr>
        <xdr:cNvPr id="4006" name="117" descr="117"/>
        <xdr:cNvPicPr/>
      </xdr:nvPicPr>
      <xdr:blipFill>
        <a:blip r:embed="rId1"/>
        <a:stretch>
          <a:fillRect/>
        </a:stretch>
      </xdr:blipFill>
      <xdr:spPr>
        <a:xfrm>
          <a:off x="204489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4007" name="64" descr="64"/>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4008" name="52" descr="52"/>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4009" name="49" descr="49"/>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4010" name="143" descr="143"/>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4011" name="82" descr="82"/>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4012" name="112" descr="112"/>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4013" name="18" descr="18"/>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4014" name="88" descr="88"/>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4015" name="157" descr="157"/>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181610</xdr:rowOff>
    </xdr:to>
    <xdr:pic>
      <xdr:nvPicPr>
        <xdr:cNvPr id="4016" name="28" descr="28"/>
        <xdr:cNvPicPr/>
      </xdr:nvPicPr>
      <xdr:blipFill>
        <a:blip r:embed="rId1"/>
        <a:stretch>
          <a:fillRect/>
        </a:stretch>
      </xdr:blipFill>
      <xdr:spPr>
        <a:xfrm>
          <a:off x="20058380" y="201168000"/>
          <a:ext cx="66040" cy="18161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4017" name="128" descr="128"/>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4018" name="148" descr="148"/>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181610</xdr:rowOff>
    </xdr:to>
    <xdr:pic>
      <xdr:nvPicPr>
        <xdr:cNvPr id="4019" name="84" descr="84"/>
        <xdr:cNvPicPr/>
      </xdr:nvPicPr>
      <xdr:blipFill>
        <a:blip r:embed="rId1"/>
        <a:stretch>
          <a:fillRect/>
        </a:stretch>
      </xdr:blipFill>
      <xdr:spPr>
        <a:xfrm>
          <a:off x="20220305" y="201168000"/>
          <a:ext cx="66040" cy="18161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172720</xdr:rowOff>
    </xdr:to>
    <xdr:pic>
      <xdr:nvPicPr>
        <xdr:cNvPr id="4020" name="3" descr="3"/>
        <xdr:cNvPicPr/>
      </xdr:nvPicPr>
      <xdr:blipFill>
        <a:blip r:embed="rId1"/>
        <a:stretch>
          <a:fillRect/>
        </a:stretch>
      </xdr:blipFill>
      <xdr:spPr>
        <a:xfrm>
          <a:off x="202203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4021" name="81" descr="81"/>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4022" name="40" descr="40"/>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4023" name="141" descr="141"/>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170180</xdr:rowOff>
    </xdr:to>
    <xdr:pic>
      <xdr:nvPicPr>
        <xdr:cNvPr id="4024" name="41" descr="41"/>
        <xdr:cNvPicPr/>
      </xdr:nvPicPr>
      <xdr:blipFill>
        <a:blip r:embed="rId1"/>
        <a:stretch>
          <a:fillRect/>
        </a:stretch>
      </xdr:blipFill>
      <xdr:spPr>
        <a:xfrm>
          <a:off x="19991705" y="201168000"/>
          <a:ext cx="66040"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4025" name="9" descr="9"/>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4026" name="78" descr="78"/>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171450</xdr:rowOff>
    </xdr:to>
    <xdr:pic>
      <xdr:nvPicPr>
        <xdr:cNvPr id="4027" name="74" descr="74"/>
        <xdr:cNvPicPr/>
      </xdr:nvPicPr>
      <xdr:blipFill>
        <a:blip r:embed="rId1"/>
        <a:stretch>
          <a:fillRect/>
        </a:stretch>
      </xdr:blipFill>
      <xdr:spPr>
        <a:xfrm>
          <a:off x="20525105" y="201168000"/>
          <a:ext cx="66040" cy="17145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171450</xdr:rowOff>
    </xdr:to>
    <xdr:pic>
      <xdr:nvPicPr>
        <xdr:cNvPr id="4028" name="120" descr="120"/>
        <xdr:cNvPicPr/>
      </xdr:nvPicPr>
      <xdr:blipFill>
        <a:blip r:embed="rId1"/>
        <a:stretch>
          <a:fillRect/>
        </a:stretch>
      </xdr:blipFill>
      <xdr:spPr>
        <a:xfrm>
          <a:off x="203727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4029" name="66" descr="66"/>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4030" name="44" descr="44"/>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170180</xdr:rowOff>
    </xdr:to>
    <xdr:pic>
      <xdr:nvPicPr>
        <xdr:cNvPr id="4031" name="146" descr="146"/>
        <xdr:cNvPicPr/>
      </xdr:nvPicPr>
      <xdr:blipFill>
        <a:blip r:embed="rId1"/>
        <a:stretch>
          <a:fillRect/>
        </a:stretch>
      </xdr:blipFill>
      <xdr:spPr>
        <a:xfrm>
          <a:off x="202965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170180</xdr:rowOff>
    </xdr:to>
    <xdr:pic>
      <xdr:nvPicPr>
        <xdr:cNvPr id="4032" name="121" descr="121"/>
        <xdr:cNvPicPr/>
      </xdr:nvPicPr>
      <xdr:blipFill>
        <a:blip r:embed="rId1"/>
        <a:stretch>
          <a:fillRect/>
        </a:stretch>
      </xdr:blipFill>
      <xdr:spPr>
        <a:xfrm>
          <a:off x="20144105" y="201168000"/>
          <a:ext cx="66040" cy="17018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4033" name="101" descr="101"/>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172720</xdr:rowOff>
    </xdr:to>
    <xdr:pic>
      <xdr:nvPicPr>
        <xdr:cNvPr id="4034" name="62" descr="62"/>
        <xdr:cNvPicPr/>
      </xdr:nvPicPr>
      <xdr:blipFill>
        <a:blip r:embed="rId1"/>
        <a:stretch>
          <a:fillRect/>
        </a:stretch>
      </xdr:blipFill>
      <xdr:spPr>
        <a:xfrm>
          <a:off x="20372705" y="201168000"/>
          <a:ext cx="66040" cy="17272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4035" name="93" descr="9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181610</xdr:rowOff>
    </xdr:to>
    <xdr:pic>
      <xdr:nvPicPr>
        <xdr:cNvPr id="4036" name="111" descr="111"/>
        <xdr:cNvPicPr/>
      </xdr:nvPicPr>
      <xdr:blipFill>
        <a:blip r:embed="rId1"/>
        <a:stretch>
          <a:fillRect/>
        </a:stretch>
      </xdr:blipFill>
      <xdr:spPr>
        <a:xfrm>
          <a:off x="19991705" y="201168000"/>
          <a:ext cx="66040" cy="18161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4037" name="76" descr="76"/>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171450</xdr:rowOff>
    </xdr:to>
    <xdr:pic>
      <xdr:nvPicPr>
        <xdr:cNvPr id="4038" name="60" descr="60"/>
        <xdr:cNvPicPr/>
      </xdr:nvPicPr>
      <xdr:blipFill>
        <a:blip r:embed="rId1"/>
        <a:stretch>
          <a:fillRect/>
        </a:stretch>
      </xdr:blipFill>
      <xdr:spPr>
        <a:xfrm>
          <a:off x="20144105" y="201168000"/>
          <a:ext cx="66040" cy="17145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181610</xdr:rowOff>
    </xdr:to>
    <xdr:pic>
      <xdr:nvPicPr>
        <xdr:cNvPr id="4039" name="50" descr="50"/>
        <xdr:cNvPicPr/>
      </xdr:nvPicPr>
      <xdr:blipFill>
        <a:blip r:embed="rId1"/>
        <a:stretch>
          <a:fillRect/>
        </a:stretch>
      </xdr:blipFill>
      <xdr:spPr>
        <a:xfrm>
          <a:off x="20591780" y="201168000"/>
          <a:ext cx="523875" cy="18161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170180</xdr:rowOff>
    </xdr:to>
    <xdr:pic>
      <xdr:nvPicPr>
        <xdr:cNvPr id="4040" name="43" descr="43"/>
        <xdr:cNvPicPr/>
      </xdr:nvPicPr>
      <xdr:blipFill>
        <a:blip r:embed="rId1"/>
        <a:stretch>
          <a:fillRect/>
        </a:stretch>
      </xdr:blipFill>
      <xdr:spPr>
        <a:xfrm>
          <a:off x="20591780" y="201168000"/>
          <a:ext cx="523875" cy="17018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4041" name="7" descr="7"/>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4042" name="23" descr="23"/>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4043" name="154" descr="154"/>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4044" name="1" descr="1"/>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4045" name="89" descr="89"/>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4046" name="135" descr="135"/>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170180</xdr:rowOff>
    </xdr:to>
    <xdr:pic>
      <xdr:nvPicPr>
        <xdr:cNvPr id="4047" name="138" descr="138"/>
        <xdr:cNvPicPr/>
      </xdr:nvPicPr>
      <xdr:blipFill>
        <a:blip r:embed="rId1"/>
        <a:stretch>
          <a:fillRect/>
        </a:stretch>
      </xdr:blipFill>
      <xdr:spPr>
        <a:xfrm>
          <a:off x="20220305" y="201168000"/>
          <a:ext cx="66040" cy="17018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4048" name="151" descr="151"/>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171450</xdr:rowOff>
    </xdr:to>
    <xdr:pic>
      <xdr:nvPicPr>
        <xdr:cNvPr id="4049" name="24" descr="24"/>
        <xdr:cNvPicPr/>
      </xdr:nvPicPr>
      <xdr:blipFill>
        <a:blip r:embed="rId1"/>
        <a:stretch>
          <a:fillRect/>
        </a:stretch>
      </xdr:blipFill>
      <xdr:spPr>
        <a:xfrm>
          <a:off x="20220305" y="201168000"/>
          <a:ext cx="66040" cy="17145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181610</xdr:rowOff>
    </xdr:to>
    <xdr:pic>
      <xdr:nvPicPr>
        <xdr:cNvPr id="4050" name="156" descr="156"/>
        <xdr:cNvPicPr/>
      </xdr:nvPicPr>
      <xdr:blipFill>
        <a:blip r:embed="rId1"/>
        <a:stretch>
          <a:fillRect/>
        </a:stretch>
      </xdr:blipFill>
      <xdr:spPr>
        <a:xfrm>
          <a:off x="20058380" y="201168000"/>
          <a:ext cx="66040" cy="18161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4051" name="75" descr="75"/>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4052" name="153" descr="15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4053" name="132" descr="132"/>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171450</xdr:rowOff>
    </xdr:to>
    <xdr:pic>
      <xdr:nvPicPr>
        <xdr:cNvPr id="4054" name="145" descr="145"/>
        <xdr:cNvPicPr/>
      </xdr:nvPicPr>
      <xdr:blipFill>
        <a:blip r:embed="rId1"/>
        <a:stretch>
          <a:fillRect/>
        </a:stretch>
      </xdr:blipFill>
      <xdr:spPr>
        <a:xfrm>
          <a:off x="20296505" y="201168000"/>
          <a:ext cx="66040" cy="17145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4055" name="80" descr="80"/>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170180</xdr:rowOff>
    </xdr:to>
    <xdr:pic>
      <xdr:nvPicPr>
        <xdr:cNvPr id="4056" name="161" descr="161"/>
        <xdr:cNvPicPr/>
      </xdr:nvPicPr>
      <xdr:blipFill>
        <a:blip r:embed="rId1"/>
        <a:stretch>
          <a:fillRect/>
        </a:stretch>
      </xdr:blipFill>
      <xdr:spPr>
        <a:xfrm>
          <a:off x="20372705" y="201168000"/>
          <a:ext cx="66040" cy="17018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4057" name="136" descr="136"/>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171450</xdr:rowOff>
    </xdr:to>
    <xdr:pic>
      <xdr:nvPicPr>
        <xdr:cNvPr id="4058" name="12" descr="12"/>
        <xdr:cNvPicPr/>
      </xdr:nvPicPr>
      <xdr:blipFill>
        <a:blip r:embed="rId1"/>
        <a:stretch>
          <a:fillRect/>
        </a:stretch>
      </xdr:blipFill>
      <xdr:spPr>
        <a:xfrm>
          <a:off x="20058380" y="201168000"/>
          <a:ext cx="66040" cy="17145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171450</xdr:rowOff>
    </xdr:to>
    <xdr:pic>
      <xdr:nvPicPr>
        <xdr:cNvPr id="4059" name="144" descr="144"/>
        <xdr:cNvPicPr/>
      </xdr:nvPicPr>
      <xdr:blipFill>
        <a:blip r:embed="rId1"/>
        <a:stretch>
          <a:fillRect/>
        </a:stretch>
      </xdr:blipFill>
      <xdr:spPr>
        <a:xfrm>
          <a:off x="19991705" y="201168000"/>
          <a:ext cx="66040" cy="17145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181610</xdr:rowOff>
    </xdr:to>
    <xdr:pic>
      <xdr:nvPicPr>
        <xdr:cNvPr id="4060" name="15" descr="15"/>
        <xdr:cNvPicPr/>
      </xdr:nvPicPr>
      <xdr:blipFill>
        <a:blip r:embed="rId1"/>
        <a:stretch>
          <a:fillRect/>
        </a:stretch>
      </xdr:blipFill>
      <xdr:spPr>
        <a:xfrm>
          <a:off x="20296505" y="201168000"/>
          <a:ext cx="66040" cy="18161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170180</xdr:rowOff>
    </xdr:to>
    <xdr:pic>
      <xdr:nvPicPr>
        <xdr:cNvPr id="4061" name="6" descr="6"/>
        <xdr:cNvPicPr/>
      </xdr:nvPicPr>
      <xdr:blipFill>
        <a:blip r:embed="rId1"/>
        <a:stretch>
          <a:fillRect/>
        </a:stretch>
      </xdr:blipFill>
      <xdr:spPr>
        <a:xfrm>
          <a:off x="20525105" y="201168000"/>
          <a:ext cx="66040" cy="17018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4062" name="61" descr="61"/>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4063" name="158" descr="158"/>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172720</xdr:rowOff>
    </xdr:to>
    <xdr:pic>
      <xdr:nvPicPr>
        <xdr:cNvPr id="4064" name="96" descr="96"/>
        <xdr:cNvPicPr/>
      </xdr:nvPicPr>
      <xdr:blipFill>
        <a:blip r:embed="rId1"/>
        <a:stretch>
          <a:fillRect/>
        </a:stretch>
      </xdr:blipFill>
      <xdr:spPr>
        <a:xfrm>
          <a:off x="20591780" y="201168000"/>
          <a:ext cx="523875" cy="17272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171450</xdr:rowOff>
    </xdr:to>
    <xdr:pic>
      <xdr:nvPicPr>
        <xdr:cNvPr id="4065" name="83" descr="83"/>
        <xdr:cNvPicPr/>
      </xdr:nvPicPr>
      <xdr:blipFill>
        <a:blip r:embed="rId1"/>
        <a:stretch>
          <a:fillRect/>
        </a:stretch>
      </xdr:blipFill>
      <xdr:spPr>
        <a:xfrm>
          <a:off x="20591780" y="201168000"/>
          <a:ext cx="523875" cy="17145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4066" name="130" descr="130"/>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4067" name="122" descr="122"/>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170180</xdr:rowOff>
    </xdr:to>
    <xdr:pic>
      <xdr:nvPicPr>
        <xdr:cNvPr id="4068" name="47" descr="47"/>
        <xdr:cNvPicPr/>
      </xdr:nvPicPr>
      <xdr:blipFill>
        <a:blip r:embed="rId1"/>
        <a:stretch>
          <a:fillRect/>
        </a:stretch>
      </xdr:blipFill>
      <xdr:spPr>
        <a:xfrm>
          <a:off x="20058380" y="201168000"/>
          <a:ext cx="66040" cy="17018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172720</xdr:rowOff>
    </xdr:to>
    <xdr:pic>
      <xdr:nvPicPr>
        <xdr:cNvPr id="4069" name="103" descr="103"/>
        <xdr:cNvPicPr/>
      </xdr:nvPicPr>
      <xdr:blipFill>
        <a:blip r:embed="rId1"/>
        <a:stretch>
          <a:fillRect/>
        </a:stretch>
      </xdr:blipFill>
      <xdr:spPr>
        <a:xfrm>
          <a:off x="20525105" y="201168000"/>
          <a:ext cx="66040" cy="17272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4070" name="32" descr="32"/>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181610</xdr:rowOff>
    </xdr:to>
    <xdr:pic>
      <xdr:nvPicPr>
        <xdr:cNvPr id="4071" name="142" descr="142"/>
        <xdr:cNvPicPr/>
      </xdr:nvPicPr>
      <xdr:blipFill>
        <a:blip r:embed="rId1"/>
        <a:stretch>
          <a:fillRect/>
        </a:stretch>
      </xdr:blipFill>
      <xdr:spPr>
        <a:xfrm>
          <a:off x="20220305" y="201168000"/>
          <a:ext cx="66040" cy="18161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172720</xdr:rowOff>
    </xdr:to>
    <xdr:pic>
      <xdr:nvPicPr>
        <xdr:cNvPr id="4072" name="134" descr="134"/>
        <xdr:cNvPicPr/>
      </xdr:nvPicPr>
      <xdr:blipFill>
        <a:blip r:embed="rId1"/>
        <a:stretch>
          <a:fillRect/>
        </a:stretch>
      </xdr:blipFill>
      <xdr:spPr>
        <a:xfrm>
          <a:off x="20296505" y="201168000"/>
          <a:ext cx="66040" cy="17272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172720</xdr:rowOff>
    </xdr:to>
    <xdr:pic>
      <xdr:nvPicPr>
        <xdr:cNvPr id="4073" name="113" descr="113"/>
        <xdr:cNvPicPr/>
      </xdr:nvPicPr>
      <xdr:blipFill>
        <a:blip r:embed="rId1"/>
        <a:stretch>
          <a:fillRect/>
        </a:stretch>
      </xdr:blipFill>
      <xdr:spPr>
        <a:xfrm>
          <a:off x="20144105"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4074" name="104" descr="104"/>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172720</xdr:rowOff>
    </xdr:to>
    <xdr:pic>
      <xdr:nvPicPr>
        <xdr:cNvPr id="4075" name="94" descr="94"/>
        <xdr:cNvPicPr/>
      </xdr:nvPicPr>
      <xdr:blipFill>
        <a:blip r:embed="rId1"/>
        <a:stretch>
          <a:fillRect/>
        </a:stretch>
      </xdr:blipFill>
      <xdr:spPr>
        <a:xfrm>
          <a:off x="20448905"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4076" name="8" descr="8"/>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172720</xdr:rowOff>
    </xdr:to>
    <xdr:pic>
      <xdr:nvPicPr>
        <xdr:cNvPr id="4077" name="123" descr="123"/>
        <xdr:cNvPicPr/>
      </xdr:nvPicPr>
      <xdr:blipFill>
        <a:blip r:embed="rId1"/>
        <a:stretch>
          <a:fillRect/>
        </a:stretch>
      </xdr:blipFill>
      <xdr:spPr>
        <a:xfrm>
          <a:off x="20058380" y="201168000"/>
          <a:ext cx="66040" cy="17272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172720</xdr:rowOff>
    </xdr:to>
    <xdr:pic>
      <xdr:nvPicPr>
        <xdr:cNvPr id="4078" name="97" descr="97"/>
        <xdr:cNvPicPr/>
      </xdr:nvPicPr>
      <xdr:blipFill>
        <a:blip r:embed="rId1"/>
        <a:stretch>
          <a:fillRect/>
        </a:stretch>
      </xdr:blipFill>
      <xdr:spPr>
        <a:xfrm>
          <a:off x="19991705" y="201168000"/>
          <a:ext cx="66040" cy="17272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339090</xdr:rowOff>
    </xdr:to>
    <xdr:pic>
      <xdr:nvPicPr>
        <xdr:cNvPr id="4079" name="120" descr="120"/>
        <xdr:cNvPicPr/>
      </xdr:nvPicPr>
      <xdr:blipFill>
        <a:blip r:embed="rId1"/>
        <a:stretch>
          <a:fillRect/>
        </a:stretch>
      </xdr:blipFill>
      <xdr:spPr>
        <a:xfrm>
          <a:off x="21429980" y="201168000"/>
          <a:ext cx="66040" cy="339090"/>
        </a:xfrm>
        <a:prstGeom prst="rect">
          <a:avLst/>
        </a:prstGeom>
        <a:noFill/>
        <a:ln w="9525">
          <a:noFill/>
        </a:ln>
      </xdr:spPr>
    </xdr:pic>
    <xdr:clientData/>
  </xdr:twoCellAnchor>
  <xdr:twoCellAnchor editAs="oneCell">
    <xdr:from>
      <xdr:col>34</xdr:col>
      <xdr:colOff>457200</xdr:colOff>
      <xdr:row>156</xdr:row>
      <xdr:rowOff>0</xdr:rowOff>
    </xdr:from>
    <xdr:to>
      <xdr:col>34</xdr:col>
      <xdr:colOff>523240</xdr:colOff>
      <xdr:row>156</xdr:row>
      <xdr:rowOff>339090</xdr:rowOff>
    </xdr:to>
    <xdr:pic>
      <xdr:nvPicPr>
        <xdr:cNvPr id="4080" name="120" descr="120"/>
        <xdr:cNvPicPr/>
      </xdr:nvPicPr>
      <xdr:blipFill>
        <a:blip r:embed="rId1"/>
        <a:stretch>
          <a:fillRect/>
        </a:stretch>
      </xdr:blipFill>
      <xdr:spPr>
        <a:xfrm>
          <a:off x="21429980" y="201168000"/>
          <a:ext cx="66040" cy="33909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081" name="4" descr="4"/>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082" name="139" descr="139"/>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083" name="36" descr="36"/>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084" name="140" descr="140"/>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085" name="109" descr="109"/>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086" name="125" descr="125"/>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087" name="59" descr="59"/>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088" name="77" descr="77"/>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089" name="152" descr="152"/>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090" name="150" descr="150"/>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091" name="116" descr="116"/>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092" name="5" descr="5"/>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093" name="95" descr="95"/>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094" name="68" descr="68"/>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341630</xdr:rowOff>
    </xdr:to>
    <xdr:pic>
      <xdr:nvPicPr>
        <xdr:cNvPr id="4095" name="42" descr="42"/>
        <xdr:cNvPicPr/>
      </xdr:nvPicPr>
      <xdr:blipFill>
        <a:blip r:embed="rId1"/>
        <a:stretch>
          <a:fillRect/>
        </a:stretch>
      </xdr:blipFill>
      <xdr:spPr>
        <a:xfrm>
          <a:off x="20448905" y="201168000"/>
          <a:ext cx="66040" cy="34163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096" name="34" descr="34"/>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097" name="106" descr="10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098" name="57" descr="57"/>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099" name="137" descr="137"/>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100" name="25" descr="25"/>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101" name="14" descr="14"/>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102" name="99" descr="99"/>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103" name="124" descr="124"/>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04" name="114" descr="114"/>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05" name="149" descr="149"/>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106" name="155" descr="155"/>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07" name="69" descr="69"/>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08" name="17" descr="17"/>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09" name="72" descr="72"/>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10" name="110" descr="110"/>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111" name="21" descr="21"/>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112" name="22" descr="22"/>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13" name="13" descr="13"/>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341630</xdr:rowOff>
    </xdr:to>
    <xdr:pic>
      <xdr:nvPicPr>
        <xdr:cNvPr id="4114" name="54" descr="54"/>
        <xdr:cNvPicPr/>
      </xdr:nvPicPr>
      <xdr:blipFill>
        <a:blip r:embed="rId1"/>
        <a:stretch>
          <a:fillRect/>
        </a:stretch>
      </xdr:blipFill>
      <xdr:spPr>
        <a:xfrm>
          <a:off x="20296505" y="201168000"/>
          <a:ext cx="66040" cy="34163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341630</xdr:rowOff>
    </xdr:to>
    <xdr:pic>
      <xdr:nvPicPr>
        <xdr:cNvPr id="4115" name="27" descr="27"/>
        <xdr:cNvPicPr/>
      </xdr:nvPicPr>
      <xdr:blipFill>
        <a:blip r:embed="rId1"/>
        <a:stretch>
          <a:fillRect/>
        </a:stretch>
      </xdr:blipFill>
      <xdr:spPr>
        <a:xfrm>
          <a:off x="20372705" y="201168000"/>
          <a:ext cx="66040" cy="34163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116" name="39" descr="39"/>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117" name="31" descr="31"/>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341630</xdr:rowOff>
    </xdr:to>
    <xdr:pic>
      <xdr:nvPicPr>
        <xdr:cNvPr id="4118" name="37" descr="37"/>
        <xdr:cNvPicPr/>
      </xdr:nvPicPr>
      <xdr:blipFill>
        <a:blip r:embed="rId1"/>
        <a:stretch>
          <a:fillRect/>
        </a:stretch>
      </xdr:blipFill>
      <xdr:spPr>
        <a:xfrm>
          <a:off x="19991705" y="201168000"/>
          <a:ext cx="66040" cy="34163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341630</xdr:rowOff>
    </xdr:to>
    <xdr:pic>
      <xdr:nvPicPr>
        <xdr:cNvPr id="4119" name="45" descr="45"/>
        <xdr:cNvPicPr/>
      </xdr:nvPicPr>
      <xdr:blipFill>
        <a:blip r:embed="rId1"/>
        <a:stretch>
          <a:fillRect/>
        </a:stretch>
      </xdr:blipFill>
      <xdr:spPr>
        <a:xfrm>
          <a:off x="20372705" y="201168000"/>
          <a:ext cx="66040" cy="34163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20" name="127" descr="127"/>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21" name="29" descr="29"/>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122" name="90" descr="90"/>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123" name="58" descr="58"/>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124" name="71" descr="71"/>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125" name="92" descr="92"/>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126" name="129" descr="129"/>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341630</xdr:rowOff>
    </xdr:to>
    <xdr:pic>
      <xdr:nvPicPr>
        <xdr:cNvPr id="4127" name="131" descr="131"/>
        <xdr:cNvPicPr/>
      </xdr:nvPicPr>
      <xdr:blipFill>
        <a:blip r:embed="rId1"/>
        <a:stretch>
          <a:fillRect/>
        </a:stretch>
      </xdr:blipFill>
      <xdr:spPr>
        <a:xfrm>
          <a:off x="20144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28" name="63" descr="63"/>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129" name="38" descr="38"/>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130" name="115" descr="115"/>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131" name="33" descr="3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132" name="70" descr="70"/>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33" name="10" descr="10"/>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134" name="87" descr="87"/>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341630</xdr:rowOff>
    </xdr:to>
    <xdr:pic>
      <xdr:nvPicPr>
        <xdr:cNvPr id="4135" name="11" descr="11"/>
        <xdr:cNvPicPr/>
      </xdr:nvPicPr>
      <xdr:blipFill>
        <a:blip r:embed="rId1"/>
        <a:stretch>
          <a:fillRect/>
        </a:stretch>
      </xdr:blipFill>
      <xdr:spPr>
        <a:xfrm>
          <a:off x="20525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36" name="46" descr="46"/>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137" name="119" descr="119"/>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138" name="100" descr="100"/>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139" name="85" descr="85"/>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140" name="107" descr="107"/>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141" name="126" descr="12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341630</xdr:rowOff>
    </xdr:to>
    <xdr:pic>
      <xdr:nvPicPr>
        <xdr:cNvPr id="4142" name="159" descr="159"/>
        <xdr:cNvPicPr/>
      </xdr:nvPicPr>
      <xdr:blipFill>
        <a:blip r:embed="rId1"/>
        <a:stretch>
          <a:fillRect/>
        </a:stretch>
      </xdr:blipFill>
      <xdr:spPr>
        <a:xfrm>
          <a:off x="20591780" y="201168000"/>
          <a:ext cx="523875" cy="34163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143" name="105" descr="105"/>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44" name="65" descr="65"/>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45" name="16" descr="16"/>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146" name="67" descr="67"/>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47" name="147" descr="147"/>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148" name="56" descr="56"/>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149" name="102" descr="102"/>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150" name="35" descr="35"/>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151" name="133" descr="133"/>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152" name="118" descr="118"/>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153" name="26" descr="26"/>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154" name="73" descr="73"/>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155" name="53" descr="53"/>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56" name="2" descr="2"/>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341630</xdr:rowOff>
    </xdr:to>
    <xdr:pic>
      <xdr:nvPicPr>
        <xdr:cNvPr id="4157" name="98" descr="98"/>
        <xdr:cNvPicPr/>
      </xdr:nvPicPr>
      <xdr:blipFill>
        <a:blip r:embed="rId1"/>
        <a:stretch>
          <a:fillRect/>
        </a:stretch>
      </xdr:blipFill>
      <xdr:spPr>
        <a:xfrm>
          <a:off x="20144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58" name="91" descr="91"/>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159" name="108" descr="108"/>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160" name="79" descr="79"/>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161" name="48" descr="48"/>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62" name="86" descr="86"/>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163" name="0" descr="0"/>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341630</xdr:rowOff>
    </xdr:to>
    <xdr:pic>
      <xdr:nvPicPr>
        <xdr:cNvPr id="4164" name="51" descr="51"/>
        <xdr:cNvPicPr/>
      </xdr:nvPicPr>
      <xdr:blipFill>
        <a:blip r:embed="rId1"/>
        <a:stretch>
          <a:fillRect/>
        </a:stretch>
      </xdr:blipFill>
      <xdr:spPr>
        <a:xfrm>
          <a:off x="20448905" y="201168000"/>
          <a:ext cx="66040" cy="34163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165" name="19" descr="19"/>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66" name="20" descr="20"/>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167" name="160" descr="160"/>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168" name="117" descr="117"/>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169" name="64" descr="64"/>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70" name="52" descr="52"/>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71" name="49" descr="49"/>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172" name="143" descr="143"/>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73" name="82" descr="82"/>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174" name="112" descr="112"/>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175" name="18" descr="18"/>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176" name="88" descr="88"/>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77" name="157" descr="157"/>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341630</xdr:rowOff>
    </xdr:to>
    <xdr:pic>
      <xdr:nvPicPr>
        <xdr:cNvPr id="4178" name="28" descr="28"/>
        <xdr:cNvPicPr/>
      </xdr:nvPicPr>
      <xdr:blipFill>
        <a:blip r:embed="rId1"/>
        <a:stretch>
          <a:fillRect/>
        </a:stretch>
      </xdr:blipFill>
      <xdr:spPr>
        <a:xfrm>
          <a:off x="20058380" y="201168000"/>
          <a:ext cx="66040" cy="34163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179" name="128" descr="128"/>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80" name="148" descr="148"/>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341630</xdr:rowOff>
    </xdr:to>
    <xdr:pic>
      <xdr:nvPicPr>
        <xdr:cNvPr id="4181" name="84" descr="84"/>
        <xdr:cNvPicPr/>
      </xdr:nvPicPr>
      <xdr:blipFill>
        <a:blip r:embed="rId1"/>
        <a:stretch>
          <a:fillRect/>
        </a:stretch>
      </xdr:blipFill>
      <xdr:spPr>
        <a:xfrm>
          <a:off x="202203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182" name="3" descr="3"/>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183" name="81" descr="81"/>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184" name="40" descr="40"/>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185" name="141" descr="141"/>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86" name="41" descr="41"/>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187" name="9" descr="9"/>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188" name="78" descr="78"/>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189" name="74" descr="74"/>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190" name="120" descr="120"/>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191" name="66" descr="66"/>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192" name="44" descr="44"/>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193" name="146" descr="146"/>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194" name="121" descr="121"/>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195" name="101" descr="101"/>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196" name="62" descr="62"/>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197" name="93" descr="9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341630</xdr:rowOff>
    </xdr:to>
    <xdr:pic>
      <xdr:nvPicPr>
        <xdr:cNvPr id="4198" name="111" descr="111"/>
        <xdr:cNvPicPr/>
      </xdr:nvPicPr>
      <xdr:blipFill>
        <a:blip r:embed="rId1"/>
        <a:stretch>
          <a:fillRect/>
        </a:stretch>
      </xdr:blipFill>
      <xdr:spPr>
        <a:xfrm>
          <a:off x="19991705" y="201168000"/>
          <a:ext cx="66040" cy="34163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199" name="76" descr="76"/>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200" name="60" descr="60"/>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341630</xdr:rowOff>
    </xdr:to>
    <xdr:pic>
      <xdr:nvPicPr>
        <xdr:cNvPr id="4201" name="50" descr="50"/>
        <xdr:cNvPicPr/>
      </xdr:nvPicPr>
      <xdr:blipFill>
        <a:blip r:embed="rId1"/>
        <a:stretch>
          <a:fillRect/>
        </a:stretch>
      </xdr:blipFill>
      <xdr:spPr>
        <a:xfrm>
          <a:off x="20591780" y="201168000"/>
          <a:ext cx="523875" cy="34163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02" name="43" descr="43"/>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203" name="7" descr="7"/>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204" name="23" descr="23"/>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205" name="154" descr="154"/>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206" name="1" descr="1"/>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07" name="89" descr="89"/>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208" name="135" descr="135"/>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209" name="138" descr="138"/>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10" name="151" descr="151"/>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211" name="24" descr="24"/>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341630</xdr:rowOff>
    </xdr:to>
    <xdr:pic>
      <xdr:nvPicPr>
        <xdr:cNvPr id="4212" name="156" descr="156"/>
        <xdr:cNvPicPr/>
      </xdr:nvPicPr>
      <xdr:blipFill>
        <a:blip r:embed="rId1"/>
        <a:stretch>
          <a:fillRect/>
        </a:stretch>
      </xdr:blipFill>
      <xdr:spPr>
        <a:xfrm>
          <a:off x="20058380" y="201168000"/>
          <a:ext cx="66040" cy="34163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213" name="75" descr="75"/>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214" name="153" descr="15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215" name="132" descr="132"/>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216" name="145" descr="145"/>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217" name="80" descr="80"/>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18" name="161" descr="161"/>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19" name="136" descr="13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220" name="12" descr="12"/>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221" name="144" descr="144"/>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341630</xdr:rowOff>
    </xdr:to>
    <xdr:pic>
      <xdr:nvPicPr>
        <xdr:cNvPr id="4222" name="15" descr="15"/>
        <xdr:cNvPicPr/>
      </xdr:nvPicPr>
      <xdr:blipFill>
        <a:blip r:embed="rId1"/>
        <a:stretch>
          <a:fillRect/>
        </a:stretch>
      </xdr:blipFill>
      <xdr:spPr>
        <a:xfrm>
          <a:off x="20296505" y="201168000"/>
          <a:ext cx="66040" cy="34163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223" name="6" descr="6"/>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224" name="61" descr="61"/>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225" name="158" descr="158"/>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26" name="96" descr="9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227" name="83" descr="83"/>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228" name="130" descr="130"/>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229" name="122" descr="122"/>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230" name="47" descr="47"/>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231" name="103" descr="10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32" name="32" descr="32"/>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341630</xdr:rowOff>
    </xdr:to>
    <xdr:pic>
      <xdr:nvPicPr>
        <xdr:cNvPr id="4233" name="55" descr="55"/>
        <xdr:cNvPicPr/>
      </xdr:nvPicPr>
      <xdr:blipFill>
        <a:blip r:embed="rId1"/>
        <a:stretch>
          <a:fillRect/>
        </a:stretch>
      </xdr:blipFill>
      <xdr:spPr>
        <a:xfrm>
          <a:off x="20525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341630</xdr:rowOff>
    </xdr:to>
    <xdr:pic>
      <xdr:nvPicPr>
        <xdr:cNvPr id="4234" name="142" descr="142"/>
        <xdr:cNvPicPr/>
      </xdr:nvPicPr>
      <xdr:blipFill>
        <a:blip r:embed="rId1"/>
        <a:stretch>
          <a:fillRect/>
        </a:stretch>
      </xdr:blipFill>
      <xdr:spPr>
        <a:xfrm>
          <a:off x="20220305" y="201168000"/>
          <a:ext cx="66040" cy="34163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35" name="134" descr="134"/>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36" name="30" descr="30"/>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237" name="113" descr="113"/>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238" name="104" descr="104"/>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239" name="94" descr="94"/>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240" name="8" descr="8"/>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241" name="123" descr="123"/>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242" name="97" descr="97"/>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243" name="4" descr="4"/>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44" name="139" descr="139"/>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245" name="36" descr="36"/>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246" name="140" descr="140"/>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247" name="109" descr="109"/>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48" name="125" descr="125"/>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249" name="59" descr="59"/>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250" name="77" descr="77"/>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251" name="152" descr="152"/>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52" name="150" descr="150"/>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53" name="116" descr="116"/>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254" name="5" descr="5"/>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55" name="95" descr="95"/>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256" name="68" descr="68"/>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341630</xdr:rowOff>
    </xdr:to>
    <xdr:pic>
      <xdr:nvPicPr>
        <xdr:cNvPr id="4257" name="42" descr="42"/>
        <xdr:cNvPicPr/>
      </xdr:nvPicPr>
      <xdr:blipFill>
        <a:blip r:embed="rId1"/>
        <a:stretch>
          <a:fillRect/>
        </a:stretch>
      </xdr:blipFill>
      <xdr:spPr>
        <a:xfrm>
          <a:off x="20448905" y="201168000"/>
          <a:ext cx="66040" cy="34163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258" name="34" descr="34"/>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59" name="106" descr="10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260" name="57" descr="57"/>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261" name="137" descr="137"/>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262" name="25" descr="25"/>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63" name="14" descr="14"/>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264" name="99" descr="99"/>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265" name="124" descr="124"/>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66" name="114" descr="114"/>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267" name="149" descr="149"/>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268" name="155" descr="155"/>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69" name="69" descr="69"/>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70" name="17" descr="17"/>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271" name="72" descr="72"/>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272" name="110" descr="110"/>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273" name="21" descr="21"/>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74" name="22" descr="22"/>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75" name="13" descr="13"/>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341630</xdr:rowOff>
    </xdr:to>
    <xdr:pic>
      <xdr:nvPicPr>
        <xdr:cNvPr id="4276" name="54" descr="54"/>
        <xdr:cNvPicPr/>
      </xdr:nvPicPr>
      <xdr:blipFill>
        <a:blip r:embed="rId1"/>
        <a:stretch>
          <a:fillRect/>
        </a:stretch>
      </xdr:blipFill>
      <xdr:spPr>
        <a:xfrm>
          <a:off x="20296505" y="201168000"/>
          <a:ext cx="66040" cy="34163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341630</xdr:rowOff>
    </xdr:to>
    <xdr:pic>
      <xdr:nvPicPr>
        <xdr:cNvPr id="4277" name="27" descr="27"/>
        <xdr:cNvPicPr/>
      </xdr:nvPicPr>
      <xdr:blipFill>
        <a:blip r:embed="rId1"/>
        <a:stretch>
          <a:fillRect/>
        </a:stretch>
      </xdr:blipFill>
      <xdr:spPr>
        <a:xfrm>
          <a:off x="20372705" y="201168000"/>
          <a:ext cx="66040" cy="34163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278" name="39" descr="39"/>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79" name="31" descr="31"/>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341630</xdr:rowOff>
    </xdr:to>
    <xdr:pic>
      <xdr:nvPicPr>
        <xdr:cNvPr id="4280" name="37" descr="37"/>
        <xdr:cNvPicPr/>
      </xdr:nvPicPr>
      <xdr:blipFill>
        <a:blip r:embed="rId1"/>
        <a:stretch>
          <a:fillRect/>
        </a:stretch>
      </xdr:blipFill>
      <xdr:spPr>
        <a:xfrm>
          <a:off x="19991705" y="201168000"/>
          <a:ext cx="66040" cy="34163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341630</xdr:rowOff>
    </xdr:to>
    <xdr:pic>
      <xdr:nvPicPr>
        <xdr:cNvPr id="4281" name="45" descr="45"/>
        <xdr:cNvPicPr/>
      </xdr:nvPicPr>
      <xdr:blipFill>
        <a:blip r:embed="rId1"/>
        <a:stretch>
          <a:fillRect/>
        </a:stretch>
      </xdr:blipFill>
      <xdr:spPr>
        <a:xfrm>
          <a:off x="20372705" y="201168000"/>
          <a:ext cx="66040" cy="34163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282" name="127" descr="127"/>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283" name="29" descr="29"/>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284" name="90" descr="90"/>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285" name="58" descr="58"/>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86" name="71" descr="71"/>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287" name="92" descr="92"/>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288" name="129" descr="129"/>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341630</xdr:rowOff>
    </xdr:to>
    <xdr:pic>
      <xdr:nvPicPr>
        <xdr:cNvPr id="4289" name="131" descr="131"/>
        <xdr:cNvPicPr/>
      </xdr:nvPicPr>
      <xdr:blipFill>
        <a:blip r:embed="rId1"/>
        <a:stretch>
          <a:fillRect/>
        </a:stretch>
      </xdr:blipFill>
      <xdr:spPr>
        <a:xfrm>
          <a:off x="20144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290" name="63" descr="63"/>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291" name="38" descr="38"/>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292" name="115" descr="115"/>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293" name="33" descr="3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294" name="70" descr="70"/>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295" name="10" descr="10"/>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296" name="87" descr="87"/>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341630</xdr:rowOff>
    </xdr:to>
    <xdr:pic>
      <xdr:nvPicPr>
        <xdr:cNvPr id="4297" name="11" descr="11"/>
        <xdr:cNvPicPr/>
      </xdr:nvPicPr>
      <xdr:blipFill>
        <a:blip r:embed="rId1"/>
        <a:stretch>
          <a:fillRect/>
        </a:stretch>
      </xdr:blipFill>
      <xdr:spPr>
        <a:xfrm>
          <a:off x="20525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298" name="46" descr="46"/>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299" name="119" descr="119"/>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300" name="100" descr="100"/>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301" name="85" descr="85"/>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02" name="107" descr="107"/>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303" name="126" descr="12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341630</xdr:rowOff>
    </xdr:to>
    <xdr:pic>
      <xdr:nvPicPr>
        <xdr:cNvPr id="4304" name="159" descr="159"/>
        <xdr:cNvPicPr/>
      </xdr:nvPicPr>
      <xdr:blipFill>
        <a:blip r:embed="rId1"/>
        <a:stretch>
          <a:fillRect/>
        </a:stretch>
      </xdr:blipFill>
      <xdr:spPr>
        <a:xfrm>
          <a:off x="20591780" y="201168000"/>
          <a:ext cx="523875" cy="34163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05" name="105" descr="105"/>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306" name="65" descr="65"/>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307" name="16" descr="16"/>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308" name="67" descr="67"/>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09" name="147" descr="147"/>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310" name="56" descr="56"/>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311" name="102" descr="102"/>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312" name="35" descr="35"/>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313" name="133" descr="133"/>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314" name="118" descr="118"/>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315" name="26" descr="26"/>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316" name="73" descr="73"/>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317" name="53" descr="53"/>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318" name="2" descr="2"/>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341630</xdr:rowOff>
    </xdr:to>
    <xdr:pic>
      <xdr:nvPicPr>
        <xdr:cNvPr id="4319" name="98" descr="98"/>
        <xdr:cNvPicPr/>
      </xdr:nvPicPr>
      <xdr:blipFill>
        <a:blip r:embed="rId1"/>
        <a:stretch>
          <a:fillRect/>
        </a:stretch>
      </xdr:blipFill>
      <xdr:spPr>
        <a:xfrm>
          <a:off x="20144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320" name="91" descr="91"/>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21" name="108" descr="108"/>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22" name="79" descr="79"/>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23" name="48" descr="48"/>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324" name="86" descr="86"/>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25" name="0" descr="0"/>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341630</xdr:rowOff>
    </xdr:to>
    <xdr:pic>
      <xdr:nvPicPr>
        <xdr:cNvPr id="4326" name="51" descr="51"/>
        <xdr:cNvPicPr/>
      </xdr:nvPicPr>
      <xdr:blipFill>
        <a:blip r:embed="rId1"/>
        <a:stretch>
          <a:fillRect/>
        </a:stretch>
      </xdr:blipFill>
      <xdr:spPr>
        <a:xfrm>
          <a:off x="20448905" y="201168000"/>
          <a:ext cx="66040" cy="34163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340995</xdr:rowOff>
    </xdr:to>
    <xdr:pic>
      <xdr:nvPicPr>
        <xdr:cNvPr id="4327" name="19" descr="19"/>
        <xdr:cNvPicPr/>
      </xdr:nvPicPr>
      <xdr:blipFill>
        <a:blip r:embed="rId1"/>
        <a:stretch>
          <a:fillRect/>
        </a:stretch>
      </xdr:blipFill>
      <xdr:spPr>
        <a:xfrm>
          <a:off x="20448905"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328" name="20" descr="20"/>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329" name="160" descr="160"/>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330" name="117" descr="117"/>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331" name="64" descr="64"/>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332" name="52" descr="52"/>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33" name="49" descr="49"/>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334" name="143" descr="143"/>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35" name="82" descr="82"/>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336" name="112" descr="112"/>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337" name="18" descr="18"/>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338" name="88" descr="88"/>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39" name="157" descr="157"/>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341630</xdr:rowOff>
    </xdr:to>
    <xdr:pic>
      <xdr:nvPicPr>
        <xdr:cNvPr id="4340" name="28" descr="28"/>
        <xdr:cNvPicPr/>
      </xdr:nvPicPr>
      <xdr:blipFill>
        <a:blip r:embed="rId1"/>
        <a:stretch>
          <a:fillRect/>
        </a:stretch>
      </xdr:blipFill>
      <xdr:spPr>
        <a:xfrm>
          <a:off x="20058380" y="201168000"/>
          <a:ext cx="66040" cy="34163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341" name="128" descr="128"/>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42" name="148" descr="148"/>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341630</xdr:rowOff>
    </xdr:to>
    <xdr:pic>
      <xdr:nvPicPr>
        <xdr:cNvPr id="4343" name="84" descr="84"/>
        <xdr:cNvPicPr/>
      </xdr:nvPicPr>
      <xdr:blipFill>
        <a:blip r:embed="rId1"/>
        <a:stretch>
          <a:fillRect/>
        </a:stretch>
      </xdr:blipFill>
      <xdr:spPr>
        <a:xfrm>
          <a:off x="202203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344" name="3" descr="3"/>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345" name="81" descr="81"/>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346" name="40" descr="40"/>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347" name="141" descr="141"/>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48" name="41" descr="41"/>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349" name="9" descr="9"/>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350" name="78" descr="78"/>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340995</xdr:rowOff>
    </xdr:to>
    <xdr:pic>
      <xdr:nvPicPr>
        <xdr:cNvPr id="4351" name="74" descr="74"/>
        <xdr:cNvPicPr/>
      </xdr:nvPicPr>
      <xdr:blipFill>
        <a:blip r:embed="rId1"/>
        <a:stretch>
          <a:fillRect/>
        </a:stretch>
      </xdr:blipFill>
      <xdr:spPr>
        <a:xfrm>
          <a:off x="20525105" y="201168000"/>
          <a:ext cx="66040" cy="340995"/>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340995</xdr:rowOff>
    </xdr:to>
    <xdr:pic>
      <xdr:nvPicPr>
        <xdr:cNvPr id="4352" name="120" descr="120"/>
        <xdr:cNvPicPr/>
      </xdr:nvPicPr>
      <xdr:blipFill>
        <a:blip r:embed="rId1"/>
        <a:stretch>
          <a:fillRect/>
        </a:stretch>
      </xdr:blipFill>
      <xdr:spPr>
        <a:xfrm>
          <a:off x="203727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53" name="66" descr="66"/>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54" name="44" descr="44"/>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355" name="146" descr="146"/>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56" name="121" descr="121"/>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57" name="101" descr="101"/>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358" name="62" descr="62"/>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59" name="93" descr="9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341630</xdr:rowOff>
    </xdr:to>
    <xdr:pic>
      <xdr:nvPicPr>
        <xdr:cNvPr id="4360" name="111" descr="111"/>
        <xdr:cNvPicPr/>
      </xdr:nvPicPr>
      <xdr:blipFill>
        <a:blip r:embed="rId1"/>
        <a:stretch>
          <a:fillRect/>
        </a:stretch>
      </xdr:blipFill>
      <xdr:spPr>
        <a:xfrm>
          <a:off x="19991705" y="201168000"/>
          <a:ext cx="66040" cy="34163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361" name="76" descr="76"/>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340995</xdr:rowOff>
    </xdr:to>
    <xdr:pic>
      <xdr:nvPicPr>
        <xdr:cNvPr id="4362" name="60" descr="60"/>
        <xdr:cNvPicPr/>
      </xdr:nvPicPr>
      <xdr:blipFill>
        <a:blip r:embed="rId1"/>
        <a:stretch>
          <a:fillRect/>
        </a:stretch>
      </xdr:blipFill>
      <xdr:spPr>
        <a:xfrm>
          <a:off x="20144105" y="201168000"/>
          <a:ext cx="66040" cy="340995"/>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341630</xdr:rowOff>
    </xdr:to>
    <xdr:pic>
      <xdr:nvPicPr>
        <xdr:cNvPr id="4363" name="50" descr="50"/>
        <xdr:cNvPicPr/>
      </xdr:nvPicPr>
      <xdr:blipFill>
        <a:blip r:embed="rId1"/>
        <a:stretch>
          <a:fillRect/>
        </a:stretch>
      </xdr:blipFill>
      <xdr:spPr>
        <a:xfrm>
          <a:off x="20591780" y="201168000"/>
          <a:ext cx="523875" cy="34163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364" name="43" descr="43"/>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365" name="7" descr="7"/>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66" name="23" descr="23"/>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367" name="154" descr="154"/>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368" name="1" descr="1"/>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369" name="89" descr="89"/>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370" name="135" descr="135"/>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190500</xdr:rowOff>
    </xdr:to>
    <xdr:pic>
      <xdr:nvPicPr>
        <xdr:cNvPr id="4371" name="138" descr="138"/>
        <xdr:cNvPicPr/>
      </xdr:nvPicPr>
      <xdr:blipFill>
        <a:blip r:embed="rId1"/>
        <a:stretch>
          <a:fillRect/>
        </a:stretch>
      </xdr:blipFill>
      <xdr:spPr>
        <a:xfrm>
          <a:off x="202203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372" name="151" descr="151"/>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340995</xdr:rowOff>
    </xdr:to>
    <xdr:pic>
      <xdr:nvPicPr>
        <xdr:cNvPr id="4373" name="24" descr="24"/>
        <xdr:cNvPicPr/>
      </xdr:nvPicPr>
      <xdr:blipFill>
        <a:blip r:embed="rId1"/>
        <a:stretch>
          <a:fillRect/>
        </a:stretch>
      </xdr:blipFill>
      <xdr:spPr>
        <a:xfrm>
          <a:off x="20220305" y="201168000"/>
          <a:ext cx="66040" cy="340995"/>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341630</xdr:rowOff>
    </xdr:to>
    <xdr:pic>
      <xdr:nvPicPr>
        <xdr:cNvPr id="4374" name="156" descr="156"/>
        <xdr:cNvPicPr/>
      </xdr:nvPicPr>
      <xdr:blipFill>
        <a:blip r:embed="rId1"/>
        <a:stretch>
          <a:fillRect/>
        </a:stretch>
      </xdr:blipFill>
      <xdr:spPr>
        <a:xfrm>
          <a:off x="20058380" y="201168000"/>
          <a:ext cx="66040" cy="34163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375" name="75" descr="75"/>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76" name="153" descr="15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377" name="132" descr="132"/>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340995</xdr:rowOff>
    </xdr:to>
    <xdr:pic>
      <xdr:nvPicPr>
        <xdr:cNvPr id="4378" name="145" descr="145"/>
        <xdr:cNvPicPr/>
      </xdr:nvPicPr>
      <xdr:blipFill>
        <a:blip r:embed="rId1"/>
        <a:stretch>
          <a:fillRect/>
        </a:stretch>
      </xdr:blipFill>
      <xdr:spPr>
        <a:xfrm>
          <a:off x="20296505" y="201168000"/>
          <a:ext cx="66040" cy="340995"/>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79" name="80" descr="80"/>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381000</xdr:colOff>
      <xdr:row>156</xdr:row>
      <xdr:rowOff>0</xdr:rowOff>
    </xdr:from>
    <xdr:to>
      <xdr:col>33</xdr:col>
      <xdr:colOff>447040</xdr:colOff>
      <xdr:row>156</xdr:row>
      <xdr:rowOff>190500</xdr:rowOff>
    </xdr:to>
    <xdr:pic>
      <xdr:nvPicPr>
        <xdr:cNvPr id="4380" name="161" descr="161"/>
        <xdr:cNvPicPr/>
      </xdr:nvPicPr>
      <xdr:blipFill>
        <a:blip r:embed="rId1"/>
        <a:stretch>
          <a:fillRect/>
        </a:stretch>
      </xdr:blipFill>
      <xdr:spPr>
        <a:xfrm>
          <a:off x="203727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381" name="136" descr="13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340995</xdr:rowOff>
    </xdr:to>
    <xdr:pic>
      <xdr:nvPicPr>
        <xdr:cNvPr id="4382" name="12" descr="12"/>
        <xdr:cNvPicPr/>
      </xdr:nvPicPr>
      <xdr:blipFill>
        <a:blip r:embed="rId1"/>
        <a:stretch>
          <a:fillRect/>
        </a:stretch>
      </xdr:blipFill>
      <xdr:spPr>
        <a:xfrm>
          <a:off x="20058380" y="201168000"/>
          <a:ext cx="66040" cy="340995"/>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340995</xdr:rowOff>
    </xdr:to>
    <xdr:pic>
      <xdr:nvPicPr>
        <xdr:cNvPr id="4383" name="144" descr="144"/>
        <xdr:cNvPicPr/>
      </xdr:nvPicPr>
      <xdr:blipFill>
        <a:blip r:embed="rId1"/>
        <a:stretch>
          <a:fillRect/>
        </a:stretch>
      </xdr:blipFill>
      <xdr:spPr>
        <a:xfrm>
          <a:off x="19991705" y="201168000"/>
          <a:ext cx="66040" cy="340995"/>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341630</xdr:rowOff>
    </xdr:to>
    <xdr:pic>
      <xdr:nvPicPr>
        <xdr:cNvPr id="4384" name="15" descr="15"/>
        <xdr:cNvPicPr/>
      </xdr:nvPicPr>
      <xdr:blipFill>
        <a:blip r:embed="rId1"/>
        <a:stretch>
          <a:fillRect/>
        </a:stretch>
      </xdr:blipFill>
      <xdr:spPr>
        <a:xfrm>
          <a:off x="20296505" y="201168000"/>
          <a:ext cx="66040" cy="34163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85" name="6" descr="6"/>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86" name="61" descr="61"/>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87" name="158" descr="158"/>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190500</xdr:rowOff>
    </xdr:to>
    <xdr:pic>
      <xdr:nvPicPr>
        <xdr:cNvPr id="4388" name="96" descr="96"/>
        <xdr:cNvPicPr/>
      </xdr:nvPicPr>
      <xdr:blipFill>
        <a:blip r:embed="rId1"/>
        <a:stretch>
          <a:fillRect/>
        </a:stretch>
      </xdr:blipFill>
      <xdr:spPr>
        <a:xfrm>
          <a:off x="20591780" y="201168000"/>
          <a:ext cx="523875" cy="190500"/>
        </a:xfrm>
        <a:prstGeom prst="rect">
          <a:avLst/>
        </a:prstGeom>
        <a:noFill/>
        <a:ln w="9525">
          <a:noFill/>
        </a:ln>
      </xdr:spPr>
    </xdr:pic>
    <xdr:clientData/>
  </xdr:twoCellAnchor>
  <xdr:twoCellAnchor editAs="oneCell">
    <xdr:from>
      <xdr:col>33</xdr:col>
      <xdr:colOff>600075</xdr:colOff>
      <xdr:row>156</xdr:row>
      <xdr:rowOff>0</xdr:rowOff>
    </xdr:from>
    <xdr:to>
      <xdr:col>34</xdr:col>
      <xdr:colOff>142875</xdr:colOff>
      <xdr:row>156</xdr:row>
      <xdr:rowOff>340995</xdr:rowOff>
    </xdr:to>
    <xdr:pic>
      <xdr:nvPicPr>
        <xdr:cNvPr id="4389" name="83" descr="83"/>
        <xdr:cNvPicPr/>
      </xdr:nvPicPr>
      <xdr:blipFill>
        <a:blip r:embed="rId1"/>
        <a:stretch>
          <a:fillRect/>
        </a:stretch>
      </xdr:blipFill>
      <xdr:spPr>
        <a:xfrm>
          <a:off x="20591780" y="201168000"/>
          <a:ext cx="523875" cy="340995"/>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390" name="130" descr="130"/>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391" name="122" descr="122"/>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392" name="47" descr="47"/>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190500</xdr:rowOff>
    </xdr:to>
    <xdr:pic>
      <xdr:nvPicPr>
        <xdr:cNvPr id="4393" name="103" descr="103"/>
        <xdr:cNvPicPr/>
      </xdr:nvPicPr>
      <xdr:blipFill>
        <a:blip r:embed="rId1"/>
        <a:stretch>
          <a:fillRect/>
        </a:stretch>
      </xdr:blipFill>
      <xdr:spPr>
        <a:xfrm>
          <a:off x="20525105" y="201168000"/>
          <a:ext cx="66040" cy="19050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394" name="32" descr="32"/>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533400</xdr:colOff>
      <xdr:row>156</xdr:row>
      <xdr:rowOff>0</xdr:rowOff>
    </xdr:from>
    <xdr:to>
      <xdr:col>33</xdr:col>
      <xdr:colOff>599440</xdr:colOff>
      <xdr:row>156</xdr:row>
      <xdr:rowOff>341630</xdr:rowOff>
    </xdr:to>
    <xdr:pic>
      <xdr:nvPicPr>
        <xdr:cNvPr id="4395" name="55" descr="55"/>
        <xdr:cNvPicPr/>
      </xdr:nvPicPr>
      <xdr:blipFill>
        <a:blip r:embed="rId1"/>
        <a:stretch>
          <a:fillRect/>
        </a:stretch>
      </xdr:blipFill>
      <xdr:spPr>
        <a:xfrm>
          <a:off x="20525105" y="201168000"/>
          <a:ext cx="66040" cy="341630"/>
        </a:xfrm>
        <a:prstGeom prst="rect">
          <a:avLst/>
        </a:prstGeom>
        <a:noFill/>
        <a:ln w="9525">
          <a:noFill/>
        </a:ln>
      </xdr:spPr>
    </xdr:pic>
    <xdr:clientData/>
  </xdr:twoCellAnchor>
  <xdr:twoCellAnchor editAs="oneCell">
    <xdr:from>
      <xdr:col>33</xdr:col>
      <xdr:colOff>228600</xdr:colOff>
      <xdr:row>156</xdr:row>
      <xdr:rowOff>0</xdr:rowOff>
    </xdr:from>
    <xdr:to>
      <xdr:col>33</xdr:col>
      <xdr:colOff>294640</xdr:colOff>
      <xdr:row>156</xdr:row>
      <xdr:rowOff>341630</xdr:rowOff>
    </xdr:to>
    <xdr:pic>
      <xdr:nvPicPr>
        <xdr:cNvPr id="4396" name="142" descr="142"/>
        <xdr:cNvPicPr/>
      </xdr:nvPicPr>
      <xdr:blipFill>
        <a:blip r:embed="rId1"/>
        <a:stretch>
          <a:fillRect/>
        </a:stretch>
      </xdr:blipFill>
      <xdr:spPr>
        <a:xfrm>
          <a:off x="20220305" y="201168000"/>
          <a:ext cx="66040" cy="341630"/>
        </a:xfrm>
        <a:prstGeom prst="rect">
          <a:avLst/>
        </a:prstGeom>
        <a:noFill/>
        <a:ln w="9525">
          <a:noFill/>
        </a:ln>
      </xdr:spPr>
    </xdr:pic>
    <xdr:clientData/>
  </xdr:twoCellAnchor>
  <xdr:twoCellAnchor editAs="oneCell">
    <xdr:from>
      <xdr:col>33</xdr:col>
      <xdr:colOff>304800</xdr:colOff>
      <xdr:row>156</xdr:row>
      <xdr:rowOff>0</xdr:rowOff>
    </xdr:from>
    <xdr:to>
      <xdr:col>33</xdr:col>
      <xdr:colOff>370840</xdr:colOff>
      <xdr:row>156</xdr:row>
      <xdr:rowOff>190500</xdr:rowOff>
    </xdr:to>
    <xdr:pic>
      <xdr:nvPicPr>
        <xdr:cNvPr id="4397" name="134" descr="134"/>
        <xdr:cNvPicPr/>
      </xdr:nvPicPr>
      <xdr:blipFill>
        <a:blip r:embed="rId1"/>
        <a:stretch>
          <a:fillRect/>
        </a:stretch>
      </xdr:blipFill>
      <xdr:spPr>
        <a:xfrm>
          <a:off x="20296505" y="201168000"/>
          <a:ext cx="66040" cy="190500"/>
        </a:xfrm>
        <a:prstGeom prst="rect">
          <a:avLst/>
        </a:prstGeom>
        <a:noFill/>
        <a:ln w="9525">
          <a:noFill/>
        </a:ln>
      </xdr:spPr>
    </xdr:pic>
    <xdr:clientData/>
  </xdr:twoCellAnchor>
  <xdr:twoCellAnchor editAs="oneCell">
    <xdr:from>
      <xdr:col>33</xdr:col>
      <xdr:colOff>152400</xdr:colOff>
      <xdr:row>156</xdr:row>
      <xdr:rowOff>0</xdr:rowOff>
    </xdr:from>
    <xdr:to>
      <xdr:col>33</xdr:col>
      <xdr:colOff>218440</xdr:colOff>
      <xdr:row>156</xdr:row>
      <xdr:rowOff>190500</xdr:rowOff>
    </xdr:to>
    <xdr:pic>
      <xdr:nvPicPr>
        <xdr:cNvPr id="4398" name="113" descr="113"/>
        <xdr:cNvPicPr/>
      </xdr:nvPicPr>
      <xdr:blipFill>
        <a:blip r:embed="rId1"/>
        <a:stretch>
          <a:fillRect/>
        </a:stretch>
      </xdr:blipFill>
      <xdr:spPr>
        <a:xfrm>
          <a:off x="20144105"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399" name="104" descr="104"/>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33</xdr:col>
      <xdr:colOff>457200</xdr:colOff>
      <xdr:row>156</xdr:row>
      <xdr:rowOff>0</xdr:rowOff>
    </xdr:from>
    <xdr:to>
      <xdr:col>33</xdr:col>
      <xdr:colOff>523240</xdr:colOff>
      <xdr:row>156</xdr:row>
      <xdr:rowOff>190500</xdr:rowOff>
    </xdr:to>
    <xdr:pic>
      <xdr:nvPicPr>
        <xdr:cNvPr id="4400" name="94" descr="94"/>
        <xdr:cNvPicPr/>
      </xdr:nvPicPr>
      <xdr:blipFill>
        <a:blip r:embed="rId1"/>
        <a:stretch>
          <a:fillRect/>
        </a:stretch>
      </xdr:blipFill>
      <xdr:spPr>
        <a:xfrm>
          <a:off x="20448905"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401" name="8" descr="8"/>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66675</xdr:colOff>
      <xdr:row>156</xdr:row>
      <xdr:rowOff>0</xdr:rowOff>
    </xdr:from>
    <xdr:to>
      <xdr:col>33</xdr:col>
      <xdr:colOff>132715</xdr:colOff>
      <xdr:row>156</xdr:row>
      <xdr:rowOff>190500</xdr:rowOff>
    </xdr:to>
    <xdr:pic>
      <xdr:nvPicPr>
        <xdr:cNvPr id="4402" name="123" descr="123"/>
        <xdr:cNvPicPr/>
      </xdr:nvPicPr>
      <xdr:blipFill>
        <a:blip r:embed="rId1"/>
        <a:stretch>
          <a:fillRect/>
        </a:stretch>
      </xdr:blipFill>
      <xdr:spPr>
        <a:xfrm>
          <a:off x="20058380" y="201168000"/>
          <a:ext cx="66040" cy="190500"/>
        </a:xfrm>
        <a:prstGeom prst="rect">
          <a:avLst/>
        </a:prstGeom>
        <a:noFill/>
        <a:ln w="9525">
          <a:noFill/>
        </a:ln>
      </xdr:spPr>
    </xdr:pic>
    <xdr:clientData/>
  </xdr:twoCellAnchor>
  <xdr:twoCellAnchor editAs="oneCell">
    <xdr:from>
      <xdr:col>33</xdr:col>
      <xdr:colOff>0</xdr:colOff>
      <xdr:row>156</xdr:row>
      <xdr:rowOff>0</xdr:rowOff>
    </xdr:from>
    <xdr:to>
      <xdr:col>33</xdr:col>
      <xdr:colOff>66040</xdr:colOff>
      <xdr:row>156</xdr:row>
      <xdr:rowOff>190500</xdr:rowOff>
    </xdr:to>
    <xdr:pic>
      <xdr:nvPicPr>
        <xdr:cNvPr id="4403" name="97" descr="97"/>
        <xdr:cNvPicPr/>
      </xdr:nvPicPr>
      <xdr:blipFill>
        <a:blip r:embed="rId1"/>
        <a:stretch>
          <a:fillRect/>
        </a:stretch>
      </xdr:blipFill>
      <xdr:spPr>
        <a:xfrm>
          <a:off x="19991705" y="201168000"/>
          <a:ext cx="66040" cy="19050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04" name="4" descr="4"/>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05" name="77" descr="77"/>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06" name="42" descr="42"/>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07" name="57" descr="57"/>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08" name="25" descr="25"/>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09" name="124" descr="124"/>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10" name="54" descr="54"/>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11" name="27" descr="27"/>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12" name="37" descr="37"/>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13" name="45" descr="45"/>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14" name="58" descr="58"/>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15" name="92" descr="92"/>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16" name="129" descr="129"/>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17" name="131" descr="131"/>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18" name="38" descr="38"/>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19" name="115" descr="115"/>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20" name="11" descr="11"/>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21" name="100" descr="100"/>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22" name="85" descr="85"/>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600075</xdr:colOff>
      <xdr:row>270</xdr:row>
      <xdr:rowOff>0</xdr:rowOff>
    </xdr:from>
    <xdr:to>
      <xdr:col>34</xdr:col>
      <xdr:colOff>666115</xdr:colOff>
      <xdr:row>270</xdr:row>
      <xdr:rowOff>171450</xdr:rowOff>
    </xdr:to>
    <xdr:pic>
      <xdr:nvPicPr>
        <xdr:cNvPr id="4423" name="159" descr="159"/>
        <xdr:cNvPicPr/>
      </xdr:nvPicPr>
      <xdr:blipFill>
        <a:blip r:embed="rId1"/>
        <a:stretch>
          <a:fillRect/>
        </a:stretch>
      </xdr:blipFill>
      <xdr:spPr>
        <a:xfrm>
          <a:off x="21572855"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24" name="102" descr="102"/>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600075</xdr:colOff>
      <xdr:row>270</xdr:row>
      <xdr:rowOff>0</xdr:rowOff>
    </xdr:from>
    <xdr:to>
      <xdr:col>34</xdr:col>
      <xdr:colOff>666115</xdr:colOff>
      <xdr:row>270</xdr:row>
      <xdr:rowOff>171450</xdr:rowOff>
    </xdr:to>
    <xdr:pic>
      <xdr:nvPicPr>
        <xdr:cNvPr id="4425" name="73" descr="73"/>
        <xdr:cNvPicPr/>
      </xdr:nvPicPr>
      <xdr:blipFill>
        <a:blip r:embed="rId1"/>
        <a:stretch>
          <a:fillRect/>
        </a:stretch>
      </xdr:blipFill>
      <xdr:spPr>
        <a:xfrm>
          <a:off x="21572855"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26" name="98" descr="98"/>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27" name="51" descr="51"/>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28" name="19" descr="19"/>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29" name="143" descr="143"/>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30" name="18" descr="18"/>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31" name="88" descr="88"/>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32" name="28" descr="28"/>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33" name="84" descr="84"/>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34" name="81" descr="81"/>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600075</xdr:colOff>
      <xdr:row>270</xdr:row>
      <xdr:rowOff>0</xdr:rowOff>
    </xdr:from>
    <xdr:to>
      <xdr:col>34</xdr:col>
      <xdr:colOff>666115</xdr:colOff>
      <xdr:row>270</xdr:row>
      <xdr:rowOff>171450</xdr:rowOff>
    </xdr:to>
    <xdr:pic>
      <xdr:nvPicPr>
        <xdr:cNvPr id="4435" name="141" descr="141"/>
        <xdr:cNvPicPr/>
      </xdr:nvPicPr>
      <xdr:blipFill>
        <a:blip r:embed="rId1"/>
        <a:stretch>
          <a:fillRect/>
        </a:stretch>
      </xdr:blipFill>
      <xdr:spPr>
        <a:xfrm>
          <a:off x="21572855"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36" name="78" descr="78"/>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37" name="74" descr="74"/>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38" name="120" descr="120"/>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39" name="111" descr="111"/>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40" name="76" descr="76"/>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41" name="60" descr="60"/>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600075</xdr:colOff>
      <xdr:row>270</xdr:row>
      <xdr:rowOff>0</xdr:rowOff>
    </xdr:from>
    <xdr:to>
      <xdr:col>34</xdr:col>
      <xdr:colOff>666115</xdr:colOff>
      <xdr:row>270</xdr:row>
      <xdr:rowOff>171450</xdr:rowOff>
    </xdr:to>
    <xdr:pic>
      <xdr:nvPicPr>
        <xdr:cNvPr id="4442" name="50" descr="50"/>
        <xdr:cNvPicPr/>
      </xdr:nvPicPr>
      <xdr:blipFill>
        <a:blip r:embed="rId1"/>
        <a:stretch>
          <a:fillRect/>
        </a:stretch>
      </xdr:blipFill>
      <xdr:spPr>
        <a:xfrm>
          <a:off x="21572855"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43" name="7" descr="7"/>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44" name="154" descr="154"/>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45" name="1" descr="1"/>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46" name="135" descr="135"/>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47" name="24" descr="24"/>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48" name="156" descr="156"/>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49" name="75" descr="75"/>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600075</xdr:colOff>
      <xdr:row>270</xdr:row>
      <xdr:rowOff>0</xdr:rowOff>
    </xdr:from>
    <xdr:to>
      <xdr:col>34</xdr:col>
      <xdr:colOff>666115</xdr:colOff>
      <xdr:row>270</xdr:row>
      <xdr:rowOff>171450</xdr:rowOff>
    </xdr:to>
    <xdr:pic>
      <xdr:nvPicPr>
        <xdr:cNvPr id="4450" name="132" descr="132"/>
        <xdr:cNvPicPr/>
      </xdr:nvPicPr>
      <xdr:blipFill>
        <a:blip r:embed="rId1"/>
        <a:stretch>
          <a:fillRect/>
        </a:stretch>
      </xdr:blipFill>
      <xdr:spPr>
        <a:xfrm>
          <a:off x="21572855"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51" name="145" descr="145"/>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52" name="12" descr="12"/>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53" name="144" descr="144"/>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54" name="15" descr="15"/>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600075</xdr:colOff>
      <xdr:row>270</xdr:row>
      <xdr:rowOff>0</xdr:rowOff>
    </xdr:from>
    <xdr:to>
      <xdr:col>34</xdr:col>
      <xdr:colOff>666115</xdr:colOff>
      <xdr:row>270</xdr:row>
      <xdr:rowOff>171450</xdr:rowOff>
    </xdr:to>
    <xdr:pic>
      <xdr:nvPicPr>
        <xdr:cNvPr id="4455" name="83" descr="83"/>
        <xdr:cNvPicPr/>
      </xdr:nvPicPr>
      <xdr:blipFill>
        <a:blip r:embed="rId1"/>
        <a:stretch>
          <a:fillRect/>
        </a:stretch>
      </xdr:blipFill>
      <xdr:spPr>
        <a:xfrm>
          <a:off x="21572855"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56" name="55" descr="55"/>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57" name="142" descr="142"/>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58" name="4" descr="4"/>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59" name="77" descr="77"/>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60" name="42" descr="42"/>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61" name="57" descr="57"/>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62" name="25" descr="25"/>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63" name="124" descr="124"/>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64" name="54" descr="54"/>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65" name="27" descr="27"/>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66" name="37" descr="37"/>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67" name="45" descr="45"/>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68" name="58" descr="58"/>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69" name="92" descr="92"/>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70" name="129" descr="129"/>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71" name="131" descr="131"/>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72" name="38" descr="38"/>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73" name="115" descr="115"/>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533400</xdr:colOff>
      <xdr:row>270</xdr:row>
      <xdr:rowOff>0</xdr:rowOff>
    </xdr:from>
    <xdr:to>
      <xdr:col>34</xdr:col>
      <xdr:colOff>599440</xdr:colOff>
      <xdr:row>270</xdr:row>
      <xdr:rowOff>171450</xdr:rowOff>
    </xdr:to>
    <xdr:pic>
      <xdr:nvPicPr>
        <xdr:cNvPr id="4474" name="11" descr="11"/>
        <xdr:cNvPicPr/>
      </xdr:nvPicPr>
      <xdr:blipFill>
        <a:blip r:embed="rId1"/>
        <a:stretch>
          <a:fillRect/>
        </a:stretch>
      </xdr:blipFill>
      <xdr:spPr>
        <a:xfrm>
          <a:off x="215061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75" name="100" descr="100"/>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76" name="102" descr="102"/>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77" name="98" descr="98"/>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78" name="51" descr="51"/>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79" name="19" descr="19"/>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80" name="143" descr="143"/>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381000</xdr:colOff>
      <xdr:row>270</xdr:row>
      <xdr:rowOff>0</xdr:rowOff>
    </xdr:from>
    <xdr:to>
      <xdr:col>34</xdr:col>
      <xdr:colOff>447040</xdr:colOff>
      <xdr:row>270</xdr:row>
      <xdr:rowOff>171450</xdr:rowOff>
    </xdr:to>
    <xdr:pic>
      <xdr:nvPicPr>
        <xdr:cNvPr id="4481" name="18" descr="18"/>
        <xdr:cNvPicPr/>
      </xdr:nvPicPr>
      <xdr:blipFill>
        <a:blip r:embed="rId1"/>
        <a:stretch>
          <a:fillRect/>
        </a:stretch>
      </xdr:blipFill>
      <xdr:spPr>
        <a:xfrm>
          <a:off x="213537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82" name="88" descr="88"/>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83" name="28" descr="28"/>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84" name="84" descr="84"/>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85" name="81" descr="81"/>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86" name="111" descr="111"/>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87" name="76" descr="76"/>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152400</xdr:colOff>
      <xdr:row>270</xdr:row>
      <xdr:rowOff>0</xdr:rowOff>
    </xdr:from>
    <xdr:to>
      <xdr:col>34</xdr:col>
      <xdr:colOff>218440</xdr:colOff>
      <xdr:row>270</xdr:row>
      <xdr:rowOff>171450</xdr:rowOff>
    </xdr:to>
    <xdr:pic>
      <xdr:nvPicPr>
        <xdr:cNvPr id="4488" name="60" descr="60"/>
        <xdr:cNvPicPr/>
      </xdr:nvPicPr>
      <xdr:blipFill>
        <a:blip r:embed="rId1"/>
        <a:stretch>
          <a:fillRect/>
        </a:stretch>
      </xdr:blipFill>
      <xdr:spPr>
        <a:xfrm>
          <a:off x="211251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89" name="7" descr="7"/>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90" name="154" descr="154"/>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304800</xdr:colOff>
      <xdr:row>270</xdr:row>
      <xdr:rowOff>0</xdr:rowOff>
    </xdr:from>
    <xdr:to>
      <xdr:col>34</xdr:col>
      <xdr:colOff>370840</xdr:colOff>
      <xdr:row>270</xdr:row>
      <xdr:rowOff>171450</xdr:rowOff>
    </xdr:to>
    <xdr:pic>
      <xdr:nvPicPr>
        <xdr:cNvPr id="4491" name="1" descr="1"/>
        <xdr:cNvPicPr/>
      </xdr:nvPicPr>
      <xdr:blipFill>
        <a:blip r:embed="rId1"/>
        <a:stretch>
          <a:fillRect/>
        </a:stretch>
      </xdr:blipFill>
      <xdr:spPr>
        <a:xfrm>
          <a:off x="212775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92" name="135" descr="135"/>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228600</xdr:colOff>
      <xdr:row>270</xdr:row>
      <xdr:rowOff>0</xdr:rowOff>
    </xdr:from>
    <xdr:to>
      <xdr:col>34</xdr:col>
      <xdr:colOff>294640</xdr:colOff>
      <xdr:row>270</xdr:row>
      <xdr:rowOff>171450</xdr:rowOff>
    </xdr:to>
    <xdr:pic>
      <xdr:nvPicPr>
        <xdr:cNvPr id="4493" name="24" descr="24"/>
        <xdr:cNvPicPr/>
      </xdr:nvPicPr>
      <xdr:blipFill>
        <a:blip r:embed="rId1"/>
        <a:stretch>
          <a:fillRect/>
        </a:stretch>
      </xdr:blipFill>
      <xdr:spPr>
        <a:xfrm>
          <a:off x="212013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94" name="156" descr="156"/>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95" name="75" descr="75"/>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66675</xdr:colOff>
      <xdr:row>270</xdr:row>
      <xdr:rowOff>0</xdr:rowOff>
    </xdr:from>
    <xdr:to>
      <xdr:col>34</xdr:col>
      <xdr:colOff>132715</xdr:colOff>
      <xdr:row>270</xdr:row>
      <xdr:rowOff>171450</xdr:rowOff>
    </xdr:to>
    <xdr:pic>
      <xdr:nvPicPr>
        <xdr:cNvPr id="4496" name="12" descr="12"/>
        <xdr:cNvPicPr/>
      </xdr:nvPicPr>
      <xdr:blipFill>
        <a:blip r:embed="rId1"/>
        <a:stretch>
          <a:fillRect/>
        </a:stretch>
      </xdr:blipFill>
      <xdr:spPr>
        <a:xfrm>
          <a:off x="21039455" y="290760150"/>
          <a:ext cx="66040" cy="171450"/>
        </a:xfrm>
        <a:prstGeom prst="rect">
          <a:avLst/>
        </a:prstGeom>
        <a:noFill/>
        <a:ln w="9525">
          <a:noFill/>
        </a:ln>
      </xdr:spPr>
    </xdr:pic>
    <xdr:clientData/>
  </xdr:twoCellAnchor>
  <xdr:twoCellAnchor editAs="oneCell">
    <xdr:from>
      <xdr:col>34</xdr:col>
      <xdr:colOff>0</xdr:colOff>
      <xdr:row>270</xdr:row>
      <xdr:rowOff>0</xdr:rowOff>
    </xdr:from>
    <xdr:to>
      <xdr:col>34</xdr:col>
      <xdr:colOff>66040</xdr:colOff>
      <xdr:row>270</xdr:row>
      <xdr:rowOff>171450</xdr:rowOff>
    </xdr:to>
    <xdr:pic>
      <xdr:nvPicPr>
        <xdr:cNvPr id="4497" name="144" descr="144"/>
        <xdr:cNvPicPr/>
      </xdr:nvPicPr>
      <xdr:blipFill>
        <a:blip r:embed="rId1"/>
        <a:stretch>
          <a:fillRect/>
        </a:stretch>
      </xdr:blipFill>
      <xdr:spPr>
        <a:xfrm>
          <a:off x="209727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98" name="120" descr="120"/>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171450</xdr:rowOff>
    </xdr:to>
    <xdr:pic>
      <xdr:nvPicPr>
        <xdr:cNvPr id="4499" name="120" descr="120"/>
        <xdr:cNvPicPr/>
      </xdr:nvPicPr>
      <xdr:blipFill>
        <a:blip r:embed="rId1"/>
        <a:stretch>
          <a:fillRect/>
        </a:stretch>
      </xdr:blipFill>
      <xdr:spPr>
        <a:xfrm>
          <a:off x="21429980" y="290760150"/>
          <a:ext cx="6604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190500</xdr:rowOff>
    </xdr:to>
    <xdr:pic>
      <xdr:nvPicPr>
        <xdr:cNvPr id="4500" name="120" descr="120"/>
        <xdr:cNvPicPr/>
      </xdr:nvPicPr>
      <xdr:blipFill>
        <a:blip r:embed="rId1"/>
        <a:stretch>
          <a:fillRect/>
        </a:stretch>
      </xdr:blipFill>
      <xdr:spPr>
        <a:xfrm>
          <a:off x="21429980" y="290760150"/>
          <a:ext cx="66040" cy="19050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190500</xdr:rowOff>
    </xdr:to>
    <xdr:pic>
      <xdr:nvPicPr>
        <xdr:cNvPr id="4501" name="120" descr="120"/>
        <xdr:cNvPicPr/>
      </xdr:nvPicPr>
      <xdr:blipFill>
        <a:blip r:embed="rId1"/>
        <a:stretch>
          <a:fillRect/>
        </a:stretch>
      </xdr:blipFill>
      <xdr:spPr>
        <a:xfrm>
          <a:off x="21429980" y="290760150"/>
          <a:ext cx="66040" cy="19050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190500</xdr:rowOff>
    </xdr:to>
    <xdr:pic>
      <xdr:nvPicPr>
        <xdr:cNvPr id="4502" name="120" descr="120"/>
        <xdr:cNvPicPr/>
      </xdr:nvPicPr>
      <xdr:blipFill>
        <a:blip r:embed="rId1"/>
        <a:stretch>
          <a:fillRect/>
        </a:stretch>
      </xdr:blipFill>
      <xdr:spPr>
        <a:xfrm>
          <a:off x="21429980" y="290760150"/>
          <a:ext cx="66040" cy="190500"/>
        </a:xfrm>
        <a:prstGeom prst="rect">
          <a:avLst/>
        </a:prstGeom>
        <a:noFill/>
        <a:ln w="9525">
          <a:noFill/>
        </a:ln>
      </xdr:spPr>
    </xdr:pic>
    <xdr:clientData/>
  </xdr:twoCellAnchor>
  <xdr:twoCellAnchor editAs="oneCell">
    <xdr:from>
      <xdr:col>34</xdr:col>
      <xdr:colOff>343535</xdr:colOff>
      <xdr:row>270</xdr:row>
      <xdr:rowOff>0</xdr:rowOff>
    </xdr:from>
    <xdr:to>
      <xdr:col>34</xdr:col>
      <xdr:colOff>408305</xdr:colOff>
      <xdr:row>270</xdr:row>
      <xdr:rowOff>190500</xdr:rowOff>
    </xdr:to>
    <xdr:pic>
      <xdr:nvPicPr>
        <xdr:cNvPr id="4503" name="120" descr="120"/>
        <xdr:cNvPicPr/>
      </xdr:nvPicPr>
      <xdr:blipFill>
        <a:blip r:embed="rId1"/>
        <a:stretch>
          <a:fillRect/>
        </a:stretch>
      </xdr:blipFill>
      <xdr:spPr>
        <a:xfrm>
          <a:off x="21316315" y="290760150"/>
          <a:ext cx="64770" cy="190500"/>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305435</xdr:rowOff>
    </xdr:to>
    <xdr:pic>
      <xdr:nvPicPr>
        <xdr:cNvPr id="4504" name="120" descr="120"/>
        <xdr:cNvPicPr/>
      </xdr:nvPicPr>
      <xdr:blipFill>
        <a:blip r:embed="rId1"/>
        <a:stretch>
          <a:fillRect/>
        </a:stretch>
      </xdr:blipFill>
      <xdr:spPr>
        <a:xfrm>
          <a:off x="21429980" y="290760150"/>
          <a:ext cx="66040" cy="305435"/>
        </a:xfrm>
        <a:prstGeom prst="rect">
          <a:avLst/>
        </a:prstGeom>
        <a:noFill/>
        <a:ln w="9525">
          <a:noFill/>
        </a:ln>
      </xdr:spPr>
    </xdr:pic>
    <xdr:clientData/>
  </xdr:twoCellAnchor>
  <xdr:twoCellAnchor editAs="oneCell">
    <xdr:from>
      <xdr:col>34</xdr:col>
      <xdr:colOff>457200</xdr:colOff>
      <xdr:row>270</xdr:row>
      <xdr:rowOff>0</xdr:rowOff>
    </xdr:from>
    <xdr:to>
      <xdr:col>34</xdr:col>
      <xdr:colOff>523240</xdr:colOff>
      <xdr:row>270</xdr:row>
      <xdr:rowOff>305435</xdr:rowOff>
    </xdr:to>
    <xdr:pic>
      <xdr:nvPicPr>
        <xdr:cNvPr id="4505" name="120" descr="120"/>
        <xdr:cNvPicPr/>
      </xdr:nvPicPr>
      <xdr:blipFill>
        <a:blip r:embed="rId1"/>
        <a:stretch>
          <a:fillRect/>
        </a:stretch>
      </xdr:blipFill>
      <xdr:spPr>
        <a:xfrm>
          <a:off x="21429980" y="290760150"/>
          <a:ext cx="66040" cy="305435"/>
        </a:xfrm>
        <a:prstGeom prst="rect">
          <a:avLst/>
        </a:prstGeom>
        <a:noFill/>
        <a:ln w="9525">
          <a:noFill/>
        </a:ln>
      </xdr:spPr>
    </xdr:pic>
    <xdr:clientData/>
  </xdr:twoCellAnchor>
  <xdr:twoCellAnchor editAs="oneCell">
    <xdr:from>
      <xdr:col>34</xdr:col>
      <xdr:colOff>457200</xdr:colOff>
      <xdr:row>270</xdr:row>
      <xdr:rowOff>0</xdr:rowOff>
    </xdr:from>
    <xdr:to>
      <xdr:col>34</xdr:col>
      <xdr:colOff>504190</xdr:colOff>
      <xdr:row>270</xdr:row>
      <xdr:rowOff>171450</xdr:rowOff>
    </xdr:to>
    <xdr:pic>
      <xdr:nvPicPr>
        <xdr:cNvPr id="4506" name="120" descr="120"/>
        <xdr:cNvPicPr/>
      </xdr:nvPicPr>
      <xdr:blipFill>
        <a:blip r:embed="rId1"/>
        <a:stretch>
          <a:fillRect/>
        </a:stretch>
      </xdr:blipFill>
      <xdr:spPr>
        <a:xfrm>
          <a:off x="21429980" y="290760150"/>
          <a:ext cx="4699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504190</xdr:colOff>
      <xdr:row>270</xdr:row>
      <xdr:rowOff>171450</xdr:rowOff>
    </xdr:to>
    <xdr:pic>
      <xdr:nvPicPr>
        <xdr:cNvPr id="4507" name="120" descr="120"/>
        <xdr:cNvPicPr/>
      </xdr:nvPicPr>
      <xdr:blipFill>
        <a:blip r:embed="rId1"/>
        <a:stretch>
          <a:fillRect/>
        </a:stretch>
      </xdr:blipFill>
      <xdr:spPr>
        <a:xfrm>
          <a:off x="21429980" y="290760150"/>
          <a:ext cx="46990" cy="171450"/>
        </a:xfrm>
        <a:prstGeom prst="rect">
          <a:avLst/>
        </a:prstGeom>
        <a:noFill/>
        <a:ln w="9525">
          <a:noFill/>
        </a:ln>
      </xdr:spPr>
    </xdr:pic>
    <xdr:clientData/>
  </xdr:twoCellAnchor>
  <xdr:twoCellAnchor editAs="oneCell">
    <xdr:from>
      <xdr:col>34</xdr:col>
      <xdr:colOff>457200</xdr:colOff>
      <xdr:row>270</xdr:row>
      <xdr:rowOff>0</xdr:rowOff>
    </xdr:from>
    <xdr:to>
      <xdr:col>34</xdr:col>
      <xdr:colOff>504190</xdr:colOff>
      <xdr:row>270</xdr:row>
      <xdr:rowOff>247650</xdr:rowOff>
    </xdr:to>
    <xdr:pic>
      <xdr:nvPicPr>
        <xdr:cNvPr id="4508" name="120" descr="120"/>
        <xdr:cNvPicPr/>
      </xdr:nvPicPr>
      <xdr:blipFill>
        <a:blip r:embed="rId1"/>
        <a:stretch>
          <a:fillRect/>
        </a:stretch>
      </xdr:blipFill>
      <xdr:spPr>
        <a:xfrm>
          <a:off x="21429980" y="290760150"/>
          <a:ext cx="46990" cy="247650"/>
        </a:xfrm>
        <a:prstGeom prst="rect">
          <a:avLst/>
        </a:prstGeom>
        <a:noFill/>
        <a:ln w="9525">
          <a:noFill/>
        </a:ln>
      </xdr:spPr>
    </xdr:pic>
    <xdr:clientData/>
  </xdr:twoCellAnchor>
  <xdr:twoCellAnchor editAs="oneCell">
    <xdr:from>
      <xdr:col>34</xdr:col>
      <xdr:colOff>457200</xdr:colOff>
      <xdr:row>270</xdr:row>
      <xdr:rowOff>0</xdr:rowOff>
    </xdr:from>
    <xdr:to>
      <xdr:col>34</xdr:col>
      <xdr:colOff>504190</xdr:colOff>
      <xdr:row>270</xdr:row>
      <xdr:rowOff>247650</xdr:rowOff>
    </xdr:to>
    <xdr:pic>
      <xdr:nvPicPr>
        <xdr:cNvPr id="4509" name="120" descr="120"/>
        <xdr:cNvPicPr/>
      </xdr:nvPicPr>
      <xdr:blipFill>
        <a:blip r:embed="rId1"/>
        <a:stretch>
          <a:fillRect/>
        </a:stretch>
      </xdr:blipFill>
      <xdr:spPr>
        <a:xfrm>
          <a:off x="21429980" y="290760150"/>
          <a:ext cx="46990" cy="2476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10" name="4" descr="4"/>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11" name="77" descr="77"/>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12" name="42" descr="42"/>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13" name="57" descr="57"/>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14" name="25" descr="25"/>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15" name="124" descr="124"/>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16" name="54" descr="54"/>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17" name="27" descr="27"/>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18" name="37" descr="37"/>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19" name="45" descr="45"/>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20" name="58" descr="58"/>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21" name="92" descr="92"/>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22" name="129" descr="129"/>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23" name="131" descr="131"/>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24" name="38" descr="38"/>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25" name="115" descr="115"/>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26" name="11" descr="11"/>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27" name="100" descr="100"/>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28" name="85" descr="85"/>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600075</xdr:colOff>
      <xdr:row>271</xdr:row>
      <xdr:rowOff>0</xdr:rowOff>
    </xdr:from>
    <xdr:to>
      <xdr:col>34</xdr:col>
      <xdr:colOff>666115</xdr:colOff>
      <xdr:row>271</xdr:row>
      <xdr:rowOff>171450</xdr:rowOff>
    </xdr:to>
    <xdr:pic>
      <xdr:nvPicPr>
        <xdr:cNvPr id="4529" name="159" descr="159"/>
        <xdr:cNvPicPr/>
      </xdr:nvPicPr>
      <xdr:blipFill>
        <a:blip r:embed="rId1"/>
        <a:stretch>
          <a:fillRect/>
        </a:stretch>
      </xdr:blipFill>
      <xdr:spPr>
        <a:xfrm>
          <a:off x="21572855"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30" name="102" descr="102"/>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600075</xdr:colOff>
      <xdr:row>271</xdr:row>
      <xdr:rowOff>0</xdr:rowOff>
    </xdr:from>
    <xdr:to>
      <xdr:col>34</xdr:col>
      <xdr:colOff>666115</xdr:colOff>
      <xdr:row>271</xdr:row>
      <xdr:rowOff>171450</xdr:rowOff>
    </xdr:to>
    <xdr:pic>
      <xdr:nvPicPr>
        <xdr:cNvPr id="4531" name="73" descr="73"/>
        <xdr:cNvPicPr/>
      </xdr:nvPicPr>
      <xdr:blipFill>
        <a:blip r:embed="rId1"/>
        <a:stretch>
          <a:fillRect/>
        </a:stretch>
      </xdr:blipFill>
      <xdr:spPr>
        <a:xfrm>
          <a:off x="21572855"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32" name="98" descr="98"/>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33" name="51" descr="51"/>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34" name="19" descr="19"/>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35" name="143" descr="143"/>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36" name="18" descr="18"/>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37" name="88" descr="88"/>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38" name="28" descr="28"/>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39" name="84" descr="84"/>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40" name="81" descr="81"/>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600075</xdr:colOff>
      <xdr:row>271</xdr:row>
      <xdr:rowOff>0</xdr:rowOff>
    </xdr:from>
    <xdr:to>
      <xdr:col>34</xdr:col>
      <xdr:colOff>666115</xdr:colOff>
      <xdr:row>271</xdr:row>
      <xdr:rowOff>171450</xdr:rowOff>
    </xdr:to>
    <xdr:pic>
      <xdr:nvPicPr>
        <xdr:cNvPr id="4541" name="141" descr="141"/>
        <xdr:cNvPicPr/>
      </xdr:nvPicPr>
      <xdr:blipFill>
        <a:blip r:embed="rId1"/>
        <a:stretch>
          <a:fillRect/>
        </a:stretch>
      </xdr:blipFill>
      <xdr:spPr>
        <a:xfrm>
          <a:off x="21572855"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42" name="78" descr="78"/>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43" name="74" descr="74"/>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44" name="120" descr="120"/>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45" name="111" descr="111"/>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46" name="76" descr="76"/>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47" name="60" descr="60"/>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600075</xdr:colOff>
      <xdr:row>271</xdr:row>
      <xdr:rowOff>0</xdr:rowOff>
    </xdr:from>
    <xdr:to>
      <xdr:col>34</xdr:col>
      <xdr:colOff>666115</xdr:colOff>
      <xdr:row>271</xdr:row>
      <xdr:rowOff>171450</xdr:rowOff>
    </xdr:to>
    <xdr:pic>
      <xdr:nvPicPr>
        <xdr:cNvPr id="4548" name="50" descr="50"/>
        <xdr:cNvPicPr/>
      </xdr:nvPicPr>
      <xdr:blipFill>
        <a:blip r:embed="rId1"/>
        <a:stretch>
          <a:fillRect/>
        </a:stretch>
      </xdr:blipFill>
      <xdr:spPr>
        <a:xfrm>
          <a:off x="21572855"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49" name="7" descr="7"/>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50" name="154" descr="154"/>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51" name="1" descr="1"/>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52" name="135" descr="135"/>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53" name="24" descr="24"/>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54" name="156" descr="156"/>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55" name="75" descr="75"/>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600075</xdr:colOff>
      <xdr:row>271</xdr:row>
      <xdr:rowOff>0</xdr:rowOff>
    </xdr:from>
    <xdr:to>
      <xdr:col>34</xdr:col>
      <xdr:colOff>666115</xdr:colOff>
      <xdr:row>271</xdr:row>
      <xdr:rowOff>171450</xdr:rowOff>
    </xdr:to>
    <xdr:pic>
      <xdr:nvPicPr>
        <xdr:cNvPr id="4556" name="132" descr="132"/>
        <xdr:cNvPicPr/>
      </xdr:nvPicPr>
      <xdr:blipFill>
        <a:blip r:embed="rId1"/>
        <a:stretch>
          <a:fillRect/>
        </a:stretch>
      </xdr:blipFill>
      <xdr:spPr>
        <a:xfrm>
          <a:off x="21572855"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57" name="145" descr="145"/>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58" name="12" descr="12"/>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59" name="144" descr="144"/>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60" name="15" descr="15"/>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600075</xdr:colOff>
      <xdr:row>271</xdr:row>
      <xdr:rowOff>0</xdr:rowOff>
    </xdr:from>
    <xdr:to>
      <xdr:col>34</xdr:col>
      <xdr:colOff>666115</xdr:colOff>
      <xdr:row>271</xdr:row>
      <xdr:rowOff>171450</xdr:rowOff>
    </xdr:to>
    <xdr:pic>
      <xdr:nvPicPr>
        <xdr:cNvPr id="4561" name="83" descr="83"/>
        <xdr:cNvPicPr/>
      </xdr:nvPicPr>
      <xdr:blipFill>
        <a:blip r:embed="rId1"/>
        <a:stretch>
          <a:fillRect/>
        </a:stretch>
      </xdr:blipFill>
      <xdr:spPr>
        <a:xfrm>
          <a:off x="21572855"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62" name="55" descr="55"/>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63" name="142" descr="142"/>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64" name="4" descr="4"/>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65" name="77" descr="77"/>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66" name="42" descr="42"/>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67" name="57" descr="57"/>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68" name="25" descr="25"/>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69" name="124" descr="124"/>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70" name="54" descr="54"/>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71" name="27" descr="27"/>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72" name="37" descr="37"/>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73" name="45" descr="45"/>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74" name="58" descr="58"/>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75" name="92" descr="92"/>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76" name="129" descr="129"/>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77" name="131" descr="131"/>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78" name="38" descr="38"/>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79" name="115" descr="115"/>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533400</xdr:colOff>
      <xdr:row>271</xdr:row>
      <xdr:rowOff>0</xdr:rowOff>
    </xdr:from>
    <xdr:to>
      <xdr:col>34</xdr:col>
      <xdr:colOff>599440</xdr:colOff>
      <xdr:row>271</xdr:row>
      <xdr:rowOff>171450</xdr:rowOff>
    </xdr:to>
    <xdr:pic>
      <xdr:nvPicPr>
        <xdr:cNvPr id="4580" name="11" descr="11"/>
        <xdr:cNvPicPr/>
      </xdr:nvPicPr>
      <xdr:blipFill>
        <a:blip r:embed="rId1"/>
        <a:stretch>
          <a:fillRect/>
        </a:stretch>
      </xdr:blipFill>
      <xdr:spPr>
        <a:xfrm>
          <a:off x="215061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81" name="100" descr="100"/>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82" name="102" descr="102"/>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83" name="98" descr="98"/>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84" name="51" descr="51"/>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585" name="19" descr="19"/>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86" name="143" descr="143"/>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381000</xdr:colOff>
      <xdr:row>271</xdr:row>
      <xdr:rowOff>0</xdr:rowOff>
    </xdr:from>
    <xdr:to>
      <xdr:col>34</xdr:col>
      <xdr:colOff>447040</xdr:colOff>
      <xdr:row>271</xdr:row>
      <xdr:rowOff>171450</xdr:rowOff>
    </xdr:to>
    <xdr:pic>
      <xdr:nvPicPr>
        <xdr:cNvPr id="4587" name="18" descr="18"/>
        <xdr:cNvPicPr/>
      </xdr:nvPicPr>
      <xdr:blipFill>
        <a:blip r:embed="rId1"/>
        <a:stretch>
          <a:fillRect/>
        </a:stretch>
      </xdr:blipFill>
      <xdr:spPr>
        <a:xfrm>
          <a:off x="213537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88" name="88" descr="88"/>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89" name="28" descr="28"/>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90" name="84" descr="84"/>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91" name="81" descr="81"/>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592" name="111" descr="111"/>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93" name="76" descr="76"/>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152400</xdr:colOff>
      <xdr:row>271</xdr:row>
      <xdr:rowOff>0</xdr:rowOff>
    </xdr:from>
    <xdr:to>
      <xdr:col>34</xdr:col>
      <xdr:colOff>218440</xdr:colOff>
      <xdr:row>271</xdr:row>
      <xdr:rowOff>171450</xdr:rowOff>
    </xdr:to>
    <xdr:pic>
      <xdr:nvPicPr>
        <xdr:cNvPr id="4594" name="60" descr="60"/>
        <xdr:cNvPicPr/>
      </xdr:nvPicPr>
      <xdr:blipFill>
        <a:blip r:embed="rId1"/>
        <a:stretch>
          <a:fillRect/>
        </a:stretch>
      </xdr:blipFill>
      <xdr:spPr>
        <a:xfrm>
          <a:off x="211251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95" name="7" descr="7"/>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96" name="154" descr="154"/>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304800</xdr:colOff>
      <xdr:row>271</xdr:row>
      <xdr:rowOff>0</xdr:rowOff>
    </xdr:from>
    <xdr:to>
      <xdr:col>34</xdr:col>
      <xdr:colOff>370840</xdr:colOff>
      <xdr:row>271</xdr:row>
      <xdr:rowOff>171450</xdr:rowOff>
    </xdr:to>
    <xdr:pic>
      <xdr:nvPicPr>
        <xdr:cNvPr id="4597" name="1" descr="1"/>
        <xdr:cNvPicPr/>
      </xdr:nvPicPr>
      <xdr:blipFill>
        <a:blip r:embed="rId1"/>
        <a:stretch>
          <a:fillRect/>
        </a:stretch>
      </xdr:blipFill>
      <xdr:spPr>
        <a:xfrm>
          <a:off x="212775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598" name="135" descr="135"/>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228600</xdr:colOff>
      <xdr:row>271</xdr:row>
      <xdr:rowOff>0</xdr:rowOff>
    </xdr:from>
    <xdr:to>
      <xdr:col>34</xdr:col>
      <xdr:colOff>294640</xdr:colOff>
      <xdr:row>271</xdr:row>
      <xdr:rowOff>171450</xdr:rowOff>
    </xdr:to>
    <xdr:pic>
      <xdr:nvPicPr>
        <xdr:cNvPr id="4599" name="24" descr="24"/>
        <xdr:cNvPicPr/>
      </xdr:nvPicPr>
      <xdr:blipFill>
        <a:blip r:embed="rId1"/>
        <a:stretch>
          <a:fillRect/>
        </a:stretch>
      </xdr:blipFill>
      <xdr:spPr>
        <a:xfrm>
          <a:off x="212013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600" name="156" descr="156"/>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601" name="75" descr="75"/>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66675</xdr:colOff>
      <xdr:row>271</xdr:row>
      <xdr:rowOff>0</xdr:rowOff>
    </xdr:from>
    <xdr:to>
      <xdr:col>34</xdr:col>
      <xdr:colOff>132715</xdr:colOff>
      <xdr:row>271</xdr:row>
      <xdr:rowOff>171450</xdr:rowOff>
    </xdr:to>
    <xdr:pic>
      <xdr:nvPicPr>
        <xdr:cNvPr id="4602" name="12" descr="12"/>
        <xdr:cNvPicPr/>
      </xdr:nvPicPr>
      <xdr:blipFill>
        <a:blip r:embed="rId1"/>
        <a:stretch>
          <a:fillRect/>
        </a:stretch>
      </xdr:blipFill>
      <xdr:spPr>
        <a:xfrm>
          <a:off x="21039455" y="292188900"/>
          <a:ext cx="66040" cy="171450"/>
        </a:xfrm>
        <a:prstGeom prst="rect">
          <a:avLst/>
        </a:prstGeom>
        <a:noFill/>
        <a:ln w="9525">
          <a:noFill/>
        </a:ln>
      </xdr:spPr>
    </xdr:pic>
    <xdr:clientData/>
  </xdr:twoCellAnchor>
  <xdr:twoCellAnchor editAs="oneCell">
    <xdr:from>
      <xdr:col>34</xdr:col>
      <xdr:colOff>0</xdr:colOff>
      <xdr:row>271</xdr:row>
      <xdr:rowOff>0</xdr:rowOff>
    </xdr:from>
    <xdr:to>
      <xdr:col>34</xdr:col>
      <xdr:colOff>66040</xdr:colOff>
      <xdr:row>271</xdr:row>
      <xdr:rowOff>171450</xdr:rowOff>
    </xdr:to>
    <xdr:pic>
      <xdr:nvPicPr>
        <xdr:cNvPr id="4603" name="144" descr="144"/>
        <xdr:cNvPicPr/>
      </xdr:nvPicPr>
      <xdr:blipFill>
        <a:blip r:embed="rId1"/>
        <a:stretch>
          <a:fillRect/>
        </a:stretch>
      </xdr:blipFill>
      <xdr:spPr>
        <a:xfrm>
          <a:off x="209727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604" name="120" descr="120"/>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171450</xdr:rowOff>
    </xdr:to>
    <xdr:pic>
      <xdr:nvPicPr>
        <xdr:cNvPr id="4605" name="120" descr="120"/>
        <xdr:cNvPicPr/>
      </xdr:nvPicPr>
      <xdr:blipFill>
        <a:blip r:embed="rId1"/>
        <a:stretch>
          <a:fillRect/>
        </a:stretch>
      </xdr:blipFill>
      <xdr:spPr>
        <a:xfrm>
          <a:off x="21429980" y="292188900"/>
          <a:ext cx="6604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190500</xdr:rowOff>
    </xdr:to>
    <xdr:pic>
      <xdr:nvPicPr>
        <xdr:cNvPr id="4606" name="120" descr="120"/>
        <xdr:cNvPicPr/>
      </xdr:nvPicPr>
      <xdr:blipFill>
        <a:blip r:embed="rId1"/>
        <a:stretch>
          <a:fillRect/>
        </a:stretch>
      </xdr:blipFill>
      <xdr:spPr>
        <a:xfrm>
          <a:off x="21429980" y="292188900"/>
          <a:ext cx="66040" cy="19050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190500</xdr:rowOff>
    </xdr:to>
    <xdr:pic>
      <xdr:nvPicPr>
        <xdr:cNvPr id="4607" name="120" descr="120"/>
        <xdr:cNvPicPr/>
      </xdr:nvPicPr>
      <xdr:blipFill>
        <a:blip r:embed="rId1"/>
        <a:stretch>
          <a:fillRect/>
        </a:stretch>
      </xdr:blipFill>
      <xdr:spPr>
        <a:xfrm>
          <a:off x="21429980" y="292188900"/>
          <a:ext cx="66040" cy="19050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190500</xdr:rowOff>
    </xdr:to>
    <xdr:pic>
      <xdr:nvPicPr>
        <xdr:cNvPr id="4608" name="120" descr="120"/>
        <xdr:cNvPicPr/>
      </xdr:nvPicPr>
      <xdr:blipFill>
        <a:blip r:embed="rId1"/>
        <a:stretch>
          <a:fillRect/>
        </a:stretch>
      </xdr:blipFill>
      <xdr:spPr>
        <a:xfrm>
          <a:off x="21429980" y="292188900"/>
          <a:ext cx="66040" cy="190500"/>
        </a:xfrm>
        <a:prstGeom prst="rect">
          <a:avLst/>
        </a:prstGeom>
        <a:noFill/>
        <a:ln w="9525">
          <a:noFill/>
        </a:ln>
      </xdr:spPr>
    </xdr:pic>
    <xdr:clientData/>
  </xdr:twoCellAnchor>
  <xdr:twoCellAnchor editAs="oneCell">
    <xdr:from>
      <xdr:col>34</xdr:col>
      <xdr:colOff>343535</xdr:colOff>
      <xdr:row>271</xdr:row>
      <xdr:rowOff>0</xdr:rowOff>
    </xdr:from>
    <xdr:to>
      <xdr:col>34</xdr:col>
      <xdr:colOff>408305</xdr:colOff>
      <xdr:row>271</xdr:row>
      <xdr:rowOff>190500</xdr:rowOff>
    </xdr:to>
    <xdr:pic>
      <xdr:nvPicPr>
        <xdr:cNvPr id="4609" name="120" descr="120"/>
        <xdr:cNvPicPr/>
      </xdr:nvPicPr>
      <xdr:blipFill>
        <a:blip r:embed="rId1"/>
        <a:stretch>
          <a:fillRect/>
        </a:stretch>
      </xdr:blipFill>
      <xdr:spPr>
        <a:xfrm>
          <a:off x="21316315" y="292188900"/>
          <a:ext cx="64770" cy="190500"/>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305435</xdr:rowOff>
    </xdr:to>
    <xdr:pic>
      <xdr:nvPicPr>
        <xdr:cNvPr id="4610" name="120" descr="120"/>
        <xdr:cNvPicPr/>
      </xdr:nvPicPr>
      <xdr:blipFill>
        <a:blip r:embed="rId1"/>
        <a:stretch>
          <a:fillRect/>
        </a:stretch>
      </xdr:blipFill>
      <xdr:spPr>
        <a:xfrm>
          <a:off x="21429980" y="292188900"/>
          <a:ext cx="66040" cy="305435"/>
        </a:xfrm>
        <a:prstGeom prst="rect">
          <a:avLst/>
        </a:prstGeom>
        <a:noFill/>
        <a:ln w="9525">
          <a:noFill/>
        </a:ln>
      </xdr:spPr>
    </xdr:pic>
    <xdr:clientData/>
  </xdr:twoCellAnchor>
  <xdr:twoCellAnchor editAs="oneCell">
    <xdr:from>
      <xdr:col>34</xdr:col>
      <xdr:colOff>457200</xdr:colOff>
      <xdr:row>271</xdr:row>
      <xdr:rowOff>0</xdr:rowOff>
    </xdr:from>
    <xdr:to>
      <xdr:col>34</xdr:col>
      <xdr:colOff>523240</xdr:colOff>
      <xdr:row>271</xdr:row>
      <xdr:rowOff>305435</xdr:rowOff>
    </xdr:to>
    <xdr:pic>
      <xdr:nvPicPr>
        <xdr:cNvPr id="4611" name="120" descr="120"/>
        <xdr:cNvPicPr/>
      </xdr:nvPicPr>
      <xdr:blipFill>
        <a:blip r:embed="rId1"/>
        <a:stretch>
          <a:fillRect/>
        </a:stretch>
      </xdr:blipFill>
      <xdr:spPr>
        <a:xfrm>
          <a:off x="21429980" y="292188900"/>
          <a:ext cx="66040" cy="305435"/>
        </a:xfrm>
        <a:prstGeom prst="rect">
          <a:avLst/>
        </a:prstGeom>
        <a:noFill/>
        <a:ln w="9525">
          <a:noFill/>
        </a:ln>
      </xdr:spPr>
    </xdr:pic>
    <xdr:clientData/>
  </xdr:twoCellAnchor>
  <xdr:twoCellAnchor editAs="oneCell">
    <xdr:from>
      <xdr:col>34</xdr:col>
      <xdr:colOff>457200</xdr:colOff>
      <xdr:row>271</xdr:row>
      <xdr:rowOff>0</xdr:rowOff>
    </xdr:from>
    <xdr:to>
      <xdr:col>34</xdr:col>
      <xdr:colOff>504190</xdr:colOff>
      <xdr:row>271</xdr:row>
      <xdr:rowOff>171450</xdr:rowOff>
    </xdr:to>
    <xdr:pic>
      <xdr:nvPicPr>
        <xdr:cNvPr id="4612" name="120" descr="120"/>
        <xdr:cNvPicPr/>
      </xdr:nvPicPr>
      <xdr:blipFill>
        <a:blip r:embed="rId1"/>
        <a:stretch>
          <a:fillRect/>
        </a:stretch>
      </xdr:blipFill>
      <xdr:spPr>
        <a:xfrm>
          <a:off x="21429980" y="292188900"/>
          <a:ext cx="4699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504190</xdr:colOff>
      <xdr:row>271</xdr:row>
      <xdr:rowOff>171450</xdr:rowOff>
    </xdr:to>
    <xdr:pic>
      <xdr:nvPicPr>
        <xdr:cNvPr id="4613" name="120" descr="120"/>
        <xdr:cNvPicPr/>
      </xdr:nvPicPr>
      <xdr:blipFill>
        <a:blip r:embed="rId1"/>
        <a:stretch>
          <a:fillRect/>
        </a:stretch>
      </xdr:blipFill>
      <xdr:spPr>
        <a:xfrm>
          <a:off x="21429980" y="292188900"/>
          <a:ext cx="46990" cy="171450"/>
        </a:xfrm>
        <a:prstGeom prst="rect">
          <a:avLst/>
        </a:prstGeom>
        <a:noFill/>
        <a:ln w="9525">
          <a:noFill/>
        </a:ln>
      </xdr:spPr>
    </xdr:pic>
    <xdr:clientData/>
  </xdr:twoCellAnchor>
  <xdr:twoCellAnchor editAs="oneCell">
    <xdr:from>
      <xdr:col>34</xdr:col>
      <xdr:colOff>457200</xdr:colOff>
      <xdr:row>271</xdr:row>
      <xdr:rowOff>0</xdr:rowOff>
    </xdr:from>
    <xdr:to>
      <xdr:col>34</xdr:col>
      <xdr:colOff>504190</xdr:colOff>
      <xdr:row>271</xdr:row>
      <xdr:rowOff>247650</xdr:rowOff>
    </xdr:to>
    <xdr:pic>
      <xdr:nvPicPr>
        <xdr:cNvPr id="4614" name="120" descr="120"/>
        <xdr:cNvPicPr/>
      </xdr:nvPicPr>
      <xdr:blipFill>
        <a:blip r:embed="rId1"/>
        <a:stretch>
          <a:fillRect/>
        </a:stretch>
      </xdr:blipFill>
      <xdr:spPr>
        <a:xfrm>
          <a:off x="21429980" y="292188900"/>
          <a:ext cx="46990" cy="247650"/>
        </a:xfrm>
        <a:prstGeom prst="rect">
          <a:avLst/>
        </a:prstGeom>
        <a:noFill/>
        <a:ln w="9525">
          <a:noFill/>
        </a:ln>
      </xdr:spPr>
    </xdr:pic>
    <xdr:clientData/>
  </xdr:twoCellAnchor>
  <xdr:twoCellAnchor editAs="oneCell">
    <xdr:from>
      <xdr:col>34</xdr:col>
      <xdr:colOff>457200</xdr:colOff>
      <xdr:row>271</xdr:row>
      <xdr:rowOff>0</xdr:rowOff>
    </xdr:from>
    <xdr:to>
      <xdr:col>34</xdr:col>
      <xdr:colOff>504190</xdr:colOff>
      <xdr:row>271</xdr:row>
      <xdr:rowOff>247650</xdr:rowOff>
    </xdr:to>
    <xdr:pic>
      <xdr:nvPicPr>
        <xdr:cNvPr id="4615" name="120" descr="120"/>
        <xdr:cNvPicPr/>
      </xdr:nvPicPr>
      <xdr:blipFill>
        <a:blip r:embed="rId1"/>
        <a:stretch>
          <a:fillRect/>
        </a:stretch>
      </xdr:blipFill>
      <xdr:spPr>
        <a:xfrm>
          <a:off x="21429980" y="292188900"/>
          <a:ext cx="46990" cy="2476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616" name="4" descr="4"/>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617"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618"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619"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620"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21"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622"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623" name="77" descr="7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24"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625"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626"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627"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628"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629"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4630" name="42" descr="42"/>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631"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632"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633" name="57" descr="57"/>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634"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635" name="25" descr="25"/>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636"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637"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638" name="124" descr="12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39"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40"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641"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42"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43"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644"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45"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646"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647"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48"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4649" name="54" descr="54"/>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4650" name="27" descr="27"/>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651"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652"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4653" name="37" descr="37"/>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4654" name="45" descr="45"/>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55"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656"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657"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658" name="58" descr="58"/>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659"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660" name="92" descr="92"/>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661" name="129" descr="129"/>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4662" name="131" descr="131"/>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63"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664" name="38" descr="38"/>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665" name="115" descr="115"/>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666"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667"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68"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669"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4670" name="11" descr="11"/>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71"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672"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673" name="100" descr="10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674" name="85" descr="85"/>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675"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676"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4677" name="159" descr="159"/>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678"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79"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80"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681"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682"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683"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684" name="102" descr="102"/>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685"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686"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687"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688"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689" name="73" descr="7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690"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91"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4692" name="98" descr="98"/>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693"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694"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695"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696"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697"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698"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4699" name="51" descr="51"/>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700" name="19" descr="19"/>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701"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02"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03"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04"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705"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06"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707" name="143" descr="143"/>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08"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09"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710" name="18" descr="18"/>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711" name="88" descr="88"/>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12"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4713" name="28" descr="28"/>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14"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15"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4716" name="84" descr="84"/>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717"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718" name="81" descr="81"/>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19"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720" name="141" descr="141"/>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21"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22"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723" name="78" descr="78"/>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724" name="74" descr="7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725" name="120" descr="12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26"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27"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728"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29"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30"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731"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732"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4733" name="111" descr="111"/>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734" name="76" descr="76"/>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735" name="60" descr="60"/>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4736" name="50" descr="50"/>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37"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738" name="7" descr="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39"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740" name="154" descr="154"/>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741" name="1" descr="1"/>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742"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743" name="135" descr="135"/>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744"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745"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746" name="24" descr="24"/>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4747" name="156" descr="156"/>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748" name="75" descr="75"/>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749"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750" name="132" descr="132"/>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751" name="145" descr="145"/>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752"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753"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54"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755" name="12" descr="12"/>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756" name="144" descr="144"/>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4757" name="15" descr="15"/>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758"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59"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60"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61"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762" name="83" descr="8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63"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64"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65"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766" name="103" descr="10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767"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4768" name="55" descr="55"/>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4769" name="142" descr="142"/>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770" name="134" descr="13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771" name="30" descr="3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72"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73"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74" name="94" descr="94"/>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75"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76"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77" name="97" descr="9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778" name="4" descr="4"/>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79"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80"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81"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82"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783"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784"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785" name="77" descr="7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786"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87"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788"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789"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90"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791"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4792" name="42" descr="42"/>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93"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794"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795" name="57" descr="57"/>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796"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797" name="25" descr="25"/>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798"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799"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800" name="124" descr="12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01"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02"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803"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04"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05"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06"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07"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808"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809"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10"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4811" name="54" descr="54"/>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4812" name="27" descr="27"/>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813"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814"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4815" name="37" descr="37"/>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4816" name="45" descr="45"/>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17"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18"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819"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820" name="58" descr="58"/>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821"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822" name="92" descr="92"/>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823" name="129" descr="129"/>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4824" name="131" descr="131"/>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25"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826" name="38" descr="38"/>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827" name="115" descr="115"/>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828"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829"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30"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831"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4832" name="11" descr="11"/>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33"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834"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835" name="100" descr="10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836" name="85" descr="85"/>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837"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838"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4839" name="159" descr="159"/>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840"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41"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42"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843"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44"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845"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846" name="102" descr="102"/>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847"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848"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849"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850"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851" name="73" descr="7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852"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53"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4854" name="98" descr="98"/>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55"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856"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857"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858"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59"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860"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4861" name="51" descr="51"/>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4862" name="19" descr="19"/>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63"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864"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865"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866"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67"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68"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869" name="143" descr="143"/>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70"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871"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872" name="18" descr="18"/>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873" name="88" descr="88"/>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74"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4875" name="28" descr="28"/>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876"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77"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4878" name="84" descr="84"/>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879"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880" name="81" descr="81"/>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881"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882" name="141" descr="141"/>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83"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884"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885" name="78" descr="78"/>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4886" name="74" descr="7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4887" name="120" descr="12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888"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889"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890"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891"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892"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893"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894"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4895" name="111" descr="111"/>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896" name="76" descr="76"/>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4897" name="60" descr="60"/>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4898" name="50" descr="50"/>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899"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900" name="7" descr="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901"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902" name="154" descr="154"/>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903" name="1" descr="1"/>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904"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905" name="135" descr="135"/>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906"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907"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4908" name="24" descr="24"/>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4909" name="156" descr="156"/>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910" name="75" descr="75"/>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911"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912" name="132" descr="132"/>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4913" name="145" descr="145"/>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914"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915"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916"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4917" name="12" descr="12"/>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4918" name="144" descr="144"/>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4919" name="15" descr="15"/>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920"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921"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922"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4923"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4924" name="83" descr="8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925"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926"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927"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928" name="103" descr="10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929"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4930" name="55" descr="55"/>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4931" name="142" descr="142"/>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932" name="134" descr="13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933"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934"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935" name="94" descr="94"/>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936"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937"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4938" name="97" descr="9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4939"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4940" name="139" descr="139"/>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4941" name="36" descr="36"/>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4942" name="140" descr="140"/>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4943" name="109" descr="109"/>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4944" name="125" descr="12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4945" name="59" descr="5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4946"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4947" name="152" descr="1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4948" name="150" descr="15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4949" name="116" descr="11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4950" name="5" descr="5"/>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4951" name="95" descr="95"/>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4952" name="68" descr="68"/>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4953" name="42" descr="42"/>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4954" name="34" descr="34"/>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4955" name="106" descr="106"/>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956"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4957" name="137" descr="137"/>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958"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4959" name="14" descr="14"/>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4960" name="99" descr="9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961"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4962" name="114" descr="114"/>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4963" name="149" descr="149"/>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4964" name="155" descr="155"/>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4965" name="69" descr="69"/>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4966" name="17" descr="17"/>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4967" name="72" descr="72"/>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4968" name="110" descr="1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4969" name="21" descr="21"/>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4970" name="22" descr="22"/>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4971" name="13" descr="13"/>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4972" name="54" descr="54"/>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4973" name="27" descr="27"/>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4974" name="39" descr="39"/>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4975" name="31" descr="31"/>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4976" name="37" descr="37"/>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4977" name="45" descr="45"/>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4978" name="127" descr="127"/>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4979" name="29" descr="29"/>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4980" name="90" descr="9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4981"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4982" name="71" descr="7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4983"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984"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4985" name="131" descr="131"/>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4986" name="63" descr="63"/>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987"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4988"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4989" name="33" descr="3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4990" name="70" descr="70"/>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4991" name="10" descr="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4992" name="87" descr="8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181610</xdr:rowOff>
    </xdr:to>
    <xdr:pic>
      <xdr:nvPicPr>
        <xdr:cNvPr id="4993" name="11" descr="11"/>
        <xdr:cNvPicPr/>
      </xdr:nvPicPr>
      <xdr:blipFill>
        <a:blip r:embed="rId1"/>
        <a:stretch>
          <a:fillRect/>
        </a:stretch>
      </xdr:blipFill>
      <xdr:spPr>
        <a:xfrm>
          <a:off x="20525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4994" name="46" descr="46"/>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4995" name="119" descr="11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4996"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4997"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4998" name="107" descr="10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4999" name="126" descr="12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5000" name="159" descr="159"/>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001" name="105" descr="105"/>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002" name="65" descr="6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003" name="16" descr="1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004" name="67" descr="67"/>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005" name="147" descr="14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006" name="56" descr="56"/>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007"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008" name="35" descr="35"/>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009" name="133" descr="133"/>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5010" name="118" descr="118"/>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011" name="26" descr="2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012"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5013" name="53" descr="53"/>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5014" name="2" descr="2"/>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5015" name="98" descr="98"/>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5016" name="91" descr="91"/>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5017" name="108" descr="108"/>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018" name="79" descr="7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5019" name="48" descr="48"/>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020" name="86" descr="8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5021" name="0" descr="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5022" name="51" descr="51"/>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023"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024" name="20" descr="2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025" name="160" descr="160"/>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026" name="117" descr="117"/>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027" name="64" descr="64"/>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028" name="52" descr="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5029" name="49" descr="49"/>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030"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031" name="82" descr="82"/>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5032" name="112" descr="112"/>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033"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034"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5035" name="157" descr="157"/>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5036" name="28" descr="28"/>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037" name="128" descr="12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038" name="148" descr="148"/>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5039" name="84" descr="84"/>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040" name="3" descr="3"/>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041"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042" name="40" descr="4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043"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5044" name="41" descr="41"/>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045" name="9" descr="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046"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047"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048"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049" name="66" descr="66"/>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5050" name="44" descr="44"/>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5051" name="146" descr="146"/>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5052" name="121" descr="121"/>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053" name="101" descr="101"/>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054" name="62" descr="62"/>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055" name="93" descr="9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5056" name="111" descr="111"/>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057"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058"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5059" name="50" descr="50"/>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5060" name="43" descr="43"/>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061"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062" name="23" descr="2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063"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064"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065" name="89" descr="8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066"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5067" name="138" descr="138"/>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068" name="151" descr="15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069"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5070" name="156" descr="156"/>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071"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072" name="153" descr="15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073"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074"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075" name="80" descr="80"/>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5076" name="161" descr="161"/>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077" name="136" descr="13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078"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079"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5080" name="15" descr="15"/>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5081" name="6" descr="6"/>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082" name="61" descr="61"/>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083" name="158" descr="158"/>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084" name="96" descr="9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085"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086" name="130" descr="130"/>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087" name="122" descr="122"/>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5088" name="47" descr="47"/>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089" name="103" descr="10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090" name="32" descr="32"/>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181610</xdr:rowOff>
    </xdr:to>
    <xdr:pic>
      <xdr:nvPicPr>
        <xdr:cNvPr id="5091" name="55" descr="55"/>
        <xdr:cNvPicPr/>
      </xdr:nvPicPr>
      <xdr:blipFill>
        <a:blip r:embed="rId1"/>
        <a:stretch>
          <a:fillRect/>
        </a:stretch>
      </xdr:blipFill>
      <xdr:spPr>
        <a:xfrm>
          <a:off x="20525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5092" name="142" descr="142"/>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093" name="134" descr="134"/>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094" name="30" descr="30"/>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095" name="113" descr="11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096" name="104" descr="104"/>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097" name="94" descr="94"/>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098" name="8" descr="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099" name="123" descr="123"/>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100" name="97" descr="9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101"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102" name="139" descr="139"/>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103" name="36" descr="36"/>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104" name="140" descr="140"/>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105" name="109" descr="109"/>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106" name="125" descr="12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107" name="59" descr="5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108"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109" name="152" descr="1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110" name="150" descr="15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111" name="116" descr="11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112" name="5" descr="5"/>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113" name="95" descr="95"/>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114" name="68" descr="68"/>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5115" name="42" descr="42"/>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5116" name="34" descr="34"/>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5117" name="106" descr="106"/>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118"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5119" name="137" descr="137"/>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120"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5121" name="14" descr="14"/>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122" name="99" descr="9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123"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124" name="114" descr="114"/>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125" name="149" descr="149"/>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126" name="155" descr="155"/>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5127" name="69" descr="69"/>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128" name="17" descr="17"/>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5129" name="72" descr="72"/>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130" name="110" descr="1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131" name="21" descr="21"/>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5132" name="22" descr="22"/>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5133" name="13" descr="13"/>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5134" name="54" descr="54"/>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5135" name="27" descr="27"/>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136" name="39" descr="39"/>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5137" name="31" descr="31"/>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5138" name="37" descr="37"/>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5139" name="45" descr="45"/>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5140" name="127" descr="127"/>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141" name="29" descr="29"/>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5142" name="90" descr="9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143"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144" name="71" descr="7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145"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146"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5147" name="131" descr="131"/>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5148" name="63" descr="63"/>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149"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150"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151" name="33" descr="3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5152" name="70" descr="70"/>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153" name="10" descr="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154" name="87" descr="8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181610</xdr:rowOff>
    </xdr:to>
    <xdr:pic>
      <xdr:nvPicPr>
        <xdr:cNvPr id="5155" name="11" descr="11"/>
        <xdr:cNvPicPr/>
      </xdr:nvPicPr>
      <xdr:blipFill>
        <a:blip r:embed="rId1"/>
        <a:stretch>
          <a:fillRect/>
        </a:stretch>
      </xdr:blipFill>
      <xdr:spPr>
        <a:xfrm>
          <a:off x="20525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156" name="46" descr="46"/>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157" name="119" descr="11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158"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159"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160" name="107" descr="10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161" name="126" descr="12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5162" name="159" descr="159"/>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163" name="105" descr="105"/>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164" name="65" descr="6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165" name="16" descr="1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166" name="67" descr="67"/>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167" name="147" descr="14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168" name="56" descr="56"/>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169"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170" name="35" descr="35"/>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171" name="133" descr="133"/>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5172" name="118" descr="118"/>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173" name="26" descr="2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174"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5175" name="53" descr="53"/>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5176" name="2" descr="2"/>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5177" name="98" descr="98"/>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5178" name="91" descr="91"/>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5179" name="108" descr="108"/>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180" name="79" descr="7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5181" name="48" descr="48"/>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182" name="86" descr="8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5183" name="0" descr="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5184" name="51" descr="51"/>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185"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186" name="20" descr="2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187" name="160" descr="160"/>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5188" name="117" descr="117"/>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189" name="64" descr="64"/>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190" name="52" descr="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5191" name="49" descr="49"/>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192"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193" name="82" descr="82"/>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5194" name="112" descr="112"/>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195"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196"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5197" name="157" descr="157"/>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5198" name="28" descr="28"/>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199" name="128" descr="12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200" name="148" descr="148"/>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5201" name="84" descr="84"/>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5202" name="3" descr="3"/>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203"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204" name="40" descr="4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205"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5206" name="41" descr="41"/>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207" name="9" descr="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208"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209"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10"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211" name="66" descr="66"/>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5212" name="44" descr="44"/>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5213" name="146" descr="146"/>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5214" name="121" descr="121"/>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215" name="101" descr="101"/>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5216" name="62" descr="62"/>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217" name="93" descr="9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5218" name="111" descr="111"/>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219"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220"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5221" name="50" descr="50"/>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5222" name="43" descr="43"/>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23"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224" name="23" descr="2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25"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26"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227" name="89" descr="8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28"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5229" name="138" descr="138"/>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230" name="151" descr="15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231"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5232" name="156" descr="156"/>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233"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234" name="153" descr="15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235"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36"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237" name="80" descr="80"/>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5238" name="161" descr="161"/>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239" name="136" descr="13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40"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241"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5242" name="15" descr="15"/>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5243" name="6" descr="6"/>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244" name="61" descr="61"/>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245" name="158" descr="158"/>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5246" name="96" descr="9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247"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248" name="130" descr="130"/>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249" name="122" descr="122"/>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5250" name="47" descr="47"/>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5251" name="103" descr="10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252" name="32" descr="32"/>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5253" name="142" descr="142"/>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5254" name="134" descr="134"/>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5255" name="113" descr="11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256" name="104" descr="104"/>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5257" name="94" descr="94"/>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258" name="8" descr="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5259" name="123" descr="123"/>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5260" name="97" descr="9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261"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262"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263"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64"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265"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66"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267"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68"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269"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270"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71"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272"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273"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274"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275"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76"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277"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278"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279"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280"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81"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82"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283"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84"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285"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286"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87"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88"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289"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290"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291"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92"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93"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94"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95"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296"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297"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298"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299"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00"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01"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02"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03"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04"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05"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06"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07"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08"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09"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10"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11"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12"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13"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14"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15"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16"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17"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18"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19"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20"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21"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22"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23"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24"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25"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26"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27"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28"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29"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30"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31"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32"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33"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34"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35"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36"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37"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38"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39"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40"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41"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42"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43"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44" name="51" descr="5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45"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46"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47"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348"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49"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50"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51"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52"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53"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54"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55"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56"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57"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58"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59"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60"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61"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62"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63"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64"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65"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66"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67"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68"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69"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70"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71"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72"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73"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74"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75"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76"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77"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78"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79"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80"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81"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82"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83"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384"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85"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86"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87"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88"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89"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90"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391"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392"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393"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94"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95"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396"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397"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398"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399"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00"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01"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02"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03"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04"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05"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06"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07"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08"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09"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10"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11" name="103" descr="10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12"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13" name="55" descr="5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14"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15" name="134" descr="13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16" name="30" descr="3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17"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18"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19" name="94" descr="94"/>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20"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21"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22" name="97" descr="9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23"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24"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25"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26"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27"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28"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29"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30"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31"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32"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33"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34"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35"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36"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37"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38"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39"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40"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41"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42"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43"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44"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45"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46"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47"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48"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49"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50"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51"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52"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53"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54"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55"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56"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57"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58"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59"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60"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61"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62"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63"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64"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65"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66"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67"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68"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69"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70"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71"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72"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73"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74"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75"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76"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77"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78"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79"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80"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81"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82"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83"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84"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485"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86"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487"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88"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489"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90"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91"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92"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493"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94"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495"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496"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497"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498"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499"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00"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01"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02"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03"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04"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05"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06" name="51" descr="5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07"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08"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09"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10"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11"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12"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13"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14"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15"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16"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17"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18"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19"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20"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21"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22"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23"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24"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25"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26"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27"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28"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29"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30"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31"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32"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33"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34"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35"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36"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37"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38"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39"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40"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41"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42"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43"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44"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45"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46"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47"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48"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49"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50"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51"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52"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53"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54"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55"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56"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57"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58"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59"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60"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61"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62"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63"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64"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65"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66"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67"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68"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69"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70"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71"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72"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73"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74"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75"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76"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77"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78"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79"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580"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81"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82"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83"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84"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85"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86"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587"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88"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589"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590"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91"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592"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93"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94"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95"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596"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597"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598"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599"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00"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01"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02" name="51" descr="5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03"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04"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05"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06"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07"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08"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09"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10"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611"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612"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13"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14"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15"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16"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17"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18"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19"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20"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21"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22"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23"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24"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25"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26"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27"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28"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29"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30"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631" name="55" descr="5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32"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33"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34"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35"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36"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37"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638"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39"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40"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41"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42"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43"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44"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45"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46"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47"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48"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649"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50"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651"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52"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53"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54"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55"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56"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57"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58"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59"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60"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61"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62"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63"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64"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65"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66"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67"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68"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69"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70"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71"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72"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73"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74"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75"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76"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77"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78"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79"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680" name="4" descr="4"/>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81"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82"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83"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84"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685"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686"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687" name="77" descr="7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688"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89"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690"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691"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92"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693"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5694" name="42" descr="42"/>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695"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696"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697" name="57" descr="57"/>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698"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699" name="25" descr="25"/>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700"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701"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702" name="124" descr="12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03"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04"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705"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06"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07"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08"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09"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710"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711"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12"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5713" name="54" descr="54"/>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5714" name="27" descr="27"/>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715"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716"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5717" name="37" descr="37"/>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5718" name="45" descr="45"/>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19"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20"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721"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722" name="58" descr="58"/>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723"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724" name="92" descr="92"/>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725" name="129" descr="129"/>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5726" name="131" descr="131"/>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27"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728" name="38" descr="38"/>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729" name="115" descr="115"/>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730"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731"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32"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733"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5734" name="11" descr="11"/>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35"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736"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737" name="100" descr="10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738" name="85" descr="85"/>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739"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740"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5741" name="159" descr="159"/>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742"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43"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44"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745"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46"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747"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748" name="102" descr="102"/>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749"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750"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751"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752"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753" name="73" descr="7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754"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55"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5756" name="98" descr="98"/>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57"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758"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759"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760"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61"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762"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5763" name="51" descr="51"/>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764" name="19" descr="19"/>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65"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766"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767"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768"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69"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70"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771" name="143" descr="143"/>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72"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773"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774" name="18" descr="18"/>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775" name="88" descr="88"/>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76"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5777" name="28" descr="28"/>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778"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79"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5780" name="84" descr="84"/>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781"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782" name="81" descr="81"/>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783"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784" name="141" descr="141"/>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85"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786"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787" name="78" descr="78"/>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788" name="74" descr="7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789" name="120" descr="12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790"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791"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792"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793"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794"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795"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796"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5797" name="111" descr="111"/>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798" name="76" descr="76"/>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799" name="60" descr="60"/>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5800" name="50" descr="50"/>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01"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802" name="7" descr="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803"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804" name="154" descr="154"/>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805" name="1" descr="1"/>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06"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807" name="135" descr="135"/>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808"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09"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810" name="24" descr="24"/>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5811" name="156" descr="156"/>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812" name="75" descr="75"/>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813"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814" name="132" descr="132"/>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815" name="145" descr="145"/>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816"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17"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18"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819" name="12" descr="12"/>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820" name="144" descr="144"/>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5821" name="15" descr="15"/>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822"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823"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824"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25"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826" name="83" descr="8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827"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828"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829"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830" name="103" descr="10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31"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5832" name="55" descr="55"/>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5833" name="142" descr="142"/>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34" name="134" descr="13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35" name="30" descr="3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836"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837"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838" name="94" descr="94"/>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839"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840"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841" name="97" descr="9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842" name="4" descr="4"/>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43"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844"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845"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846"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47"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848"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849" name="77" descr="7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850"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51"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52"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853"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54"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855"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5856" name="42" descr="42"/>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857"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58"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859" name="57" descr="57"/>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860"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861" name="25" descr="25"/>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62"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863"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864" name="124" descr="12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65"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866"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867"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68"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69"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870"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871"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872"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73"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74"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5875" name="54" descr="54"/>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5876" name="27" descr="27"/>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877"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78"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5879" name="37" descr="37"/>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322580</xdr:rowOff>
    </xdr:to>
    <xdr:pic>
      <xdr:nvPicPr>
        <xdr:cNvPr id="5880" name="45" descr="45"/>
        <xdr:cNvPicPr/>
      </xdr:nvPicPr>
      <xdr:blipFill>
        <a:blip r:embed="rId1"/>
        <a:stretch>
          <a:fillRect/>
        </a:stretch>
      </xdr:blipFill>
      <xdr:spPr>
        <a:xfrm>
          <a:off x="20372705" y="290760150"/>
          <a:ext cx="66040" cy="3225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881"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882"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883"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884" name="58" descr="58"/>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85"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886" name="92" descr="92"/>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887" name="129" descr="129"/>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5888" name="131" descr="131"/>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889"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890" name="38" descr="38"/>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891" name="115" descr="115"/>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892"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893"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894"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895"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5896" name="11" descr="11"/>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897"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898"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899" name="100" descr="10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900" name="85" descr="85"/>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01"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902"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5903" name="159" descr="159"/>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04"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905"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906"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07"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08"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909"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910" name="102" descr="102"/>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11"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12"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913"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914"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915" name="73" descr="7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916"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917"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322580</xdr:rowOff>
    </xdr:to>
    <xdr:pic>
      <xdr:nvPicPr>
        <xdr:cNvPr id="5918" name="98" descr="98"/>
        <xdr:cNvPicPr/>
      </xdr:nvPicPr>
      <xdr:blipFill>
        <a:blip r:embed="rId1"/>
        <a:stretch>
          <a:fillRect/>
        </a:stretch>
      </xdr:blipFill>
      <xdr:spPr>
        <a:xfrm>
          <a:off x="20144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919"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20"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21"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22"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923"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24"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322580</xdr:rowOff>
    </xdr:to>
    <xdr:pic>
      <xdr:nvPicPr>
        <xdr:cNvPr id="5925" name="51" descr="51"/>
        <xdr:cNvPicPr/>
      </xdr:nvPicPr>
      <xdr:blipFill>
        <a:blip r:embed="rId1"/>
        <a:stretch>
          <a:fillRect/>
        </a:stretch>
      </xdr:blipFill>
      <xdr:spPr>
        <a:xfrm>
          <a:off x="20448905" y="290760150"/>
          <a:ext cx="66040" cy="3225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306705</xdr:rowOff>
    </xdr:to>
    <xdr:pic>
      <xdr:nvPicPr>
        <xdr:cNvPr id="5926" name="19" descr="19"/>
        <xdr:cNvPicPr/>
      </xdr:nvPicPr>
      <xdr:blipFill>
        <a:blip r:embed="rId1"/>
        <a:stretch>
          <a:fillRect/>
        </a:stretch>
      </xdr:blipFill>
      <xdr:spPr>
        <a:xfrm>
          <a:off x="20448905"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927"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28"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29"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930"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931"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32"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933" name="143" descr="143"/>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34"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935"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936" name="18" descr="18"/>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937" name="88" descr="88"/>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38"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5939" name="28" descr="28"/>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940"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41"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5942" name="84" descr="84"/>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943"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944" name="81" descr="81"/>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945"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946" name="141" descr="141"/>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47"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948"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949" name="78" descr="78"/>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306705</xdr:rowOff>
    </xdr:to>
    <xdr:pic>
      <xdr:nvPicPr>
        <xdr:cNvPr id="5950" name="74" descr="74"/>
        <xdr:cNvPicPr/>
      </xdr:nvPicPr>
      <xdr:blipFill>
        <a:blip r:embed="rId1"/>
        <a:stretch>
          <a:fillRect/>
        </a:stretch>
      </xdr:blipFill>
      <xdr:spPr>
        <a:xfrm>
          <a:off x="20525105" y="290760150"/>
          <a:ext cx="66040" cy="306705"/>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306705</xdr:rowOff>
    </xdr:to>
    <xdr:pic>
      <xdr:nvPicPr>
        <xdr:cNvPr id="5951" name="120" descr="120"/>
        <xdr:cNvPicPr/>
      </xdr:nvPicPr>
      <xdr:blipFill>
        <a:blip r:embed="rId1"/>
        <a:stretch>
          <a:fillRect/>
        </a:stretch>
      </xdr:blipFill>
      <xdr:spPr>
        <a:xfrm>
          <a:off x="203727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52"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53"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954"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55"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56"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957"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58"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322580</xdr:rowOff>
    </xdr:to>
    <xdr:pic>
      <xdr:nvPicPr>
        <xdr:cNvPr id="5959" name="111" descr="111"/>
        <xdr:cNvPicPr/>
      </xdr:nvPicPr>
      <xdr:blipFill>
        <a:blip r:embed="rId1"/>
        <a:stretch>
          <a:fillRect/>
        </a:stretch>
      </xdr:blipFill>
      <xdr:spPr>
        <a:xfrm>
          <a:off x="19991705" y="290760150"/>
          <a:ext cx="66040" cy="3225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960" name="76" descr="76"/>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306705</xdr:rowOff>
    </xdr:to>
    <xdr:pic>
      <xdr:nvPicPr>
        <xdr:cNvPr id="5961" name="60" descr="60"/>
        <xdr:cNvPicPr/>
      </xdr:nvPicPr>
      <xdr:blipFill>
        <a:blip r:embed="rId1"/>
        <a:stretch>
          <a:fillRect/>
        </a:stretch>
      </xdr:blipFill>
      <xdr:spPr>
        <a:xfrm>
          <a:off x="20144105" y="290760150"/>
          <a:ext cx="66040" cy="306705"/>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322580</xdr:rowOff>
    </xdr:to>
    <xdr:pic>
      <xdr:nvPicPr>
        <xdr:cNvPr id="5962" name="50" descr="50"/>
        <xdr:cNvPicPr/>
      </xdr:nvPicPr>
      <xdr:blipFill>
        <a:blip r:embed="rId1"/>
        <a:stretch>
          <a:fillRect/>
        </a:stretch>
      </xdr:blipFill>
      <xdr:spPr>
        <a:xfrm>
          <a:off x="20591780" y="290760150"/>
          <a:ext cx="66040" cy="3225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963"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964" name="7" descr="7"/>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65"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966" name="154" descr="154"/>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967" name="1" descr="1"/>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968"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969" name="135" descr="135"/>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5970"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971"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306705</xdr:rowOff>
    </xdr:to>
    <xdr:pic>
      <xdr:nvPicPr>
        <xdr:cNvPr id="5972" name="24" descr="24"/>
        <xdr:cNvPicPr/>
      </xdr:nvPicPr>
      <xdr:blipFill>
        <a:blip r:embed="rId1"/>
        <a:stretch>
          <a:fillRect/>
        </a:stretch>
      </xdr:blipFill>
      <xdr:spPr>
        <a:xfrm>
          <a:off x="20220305" y="290760150"/>
          <a:ext cx="66040" cy="306705"/>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322580</xdr:rowOff>
    </xdr:to>
    <xdr:pic>
      <xdr:nvPicPr>
        <xdr:cNvPr id="5973" name="156" descr="156"/>
        <xdr:cNvPicPr/>
      </xdr:nvPicPr>
      <xdr:blipFill>
        <a:blip r:embed="rId1"/>
        <a:stretch>
          <a:fillRect/>
        </a:stretch>
      </xdr:blipFill>
      <xdr:spPr>
        <a:xfrm>
          <a:off x="20058380" y="290760150"/>
          <a:ext cx="66040" cy="3225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974" name="75" descr="75"/>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75"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976" name="132" descr="132"/>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306705</xdr:rowOff>
    </xdr:to>
    <xdr:pic>
      <xdr:nvPicPr>
        <xdr:cNvPr id="5977" name="145" descr="145"/>
        <xdr:cNvPicPr/>
      </xdr:nvPicPr>
      <xdr:blipFill>
        <a:blip r:embed="rId1"/>
        <a:stretch>
          <a:fillRect/>
        </a:stretch>
      </xdr:blipFill>
      <xdr:spPr>
        <a:xfrm>
          <a:off x="20296505" y="290760150"/>
          <a:ext cx="66040" cy="306705"/>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78"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5979"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980"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306705</xdr:rowOff>
    </xdr:to>
    <xdr:pic>
      <xdr:nvPicPr>
        <xdr:cNvPr id="5981" name="12" descr="12"/>
        <xdr:cNvPicPr/>
      </xdr:nvPicPr>
      <xdr:blipFill>
        <a:blip r:embed="rId1"/>
        <a:stretch>
          <a:fillRect/>
        </a:stretch>
      </xdr:blipFill>
      <xdr:spPr>
        <a:xfrm>
          <a:off x="20058380" y="290760150"/>
          <a:ext cx="66040" cy="306705"/>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306705</xdr:rowOff>
    </xdr:to>
    <xdr:pic>
      <xdr:nvPicPr>
        <xdr:cNvPr id="5982" name="144" descr="144"/>
        <xdr:cNvPicPr/>
      </xdr:nvPicPr>
      <xdr:blipFill>
        <a:blip r:embed="rId1"/>
        <a:stretch>
          <a:fillRect/>
        </a:stretch>
      </xdr:blipFill>
      <xdr:spPr>
        <a:xfrm>
          <a:off x="19991705" y="290760150"/>
          <a:ext cx="66040" cy="306705"/>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322580</xdr:rowOff>
    </xdr:to>
    <xdr:pic>
      <xdr:nvPicPr>
        <xdr:cNvPr id="5983" name="15" descr="15"/>
        <xdr:cNvPicPr/>
      </xdr:nvPicPr>
      <xdr:blipFill>
        <a:blip r:embed="rId1"/>
        <a:stretch>
          <a:fillRect/>
        </a:stretch>
      </xdr:blipFill>
      <xdr:spPr>
        <a:xfrm>
          <a:off x="20296505" y="290760150"/>
          <a:ext cx="66040" cy="3225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84"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85"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86"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5987"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306705</xdr:rowOff>
    </xdr:to>
    <xdr:pic>
      <xdr:nvPicPr>
        <xdr:cNvPr id="5988" name="83" descr="83"/>
        <xdr:cNvPicPr/>
      </xdr:nvPicPr>
      <xdr:blipFill>
        <a:blip r:embed="rId1"/>
        <a:stretch>
          <a:fillRect/>
        </a:stretch>
      </xdr:blipFill>
      <xdr:spPr>
        <a:xfrm>
          <a:off x="20591780" y="290760150"/>
          <a:ext cx="66040" cy="306705"/>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89"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90"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5991"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5992" name="103" descr="10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993"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322580</xdr:rowOff>
    </xdr:to>
    <xdr:pic>
      <xdr:nvPicPr>
        <xdr:cNvPr id="5994" name="55" descr="55"/>
        <xdr:cNvPicPr/>
      </xdr:nvPicPr>
      <xdr:blipFill>
        <a:blip r:embed="rId1"/>
        <a:stretch>
          <a:fillRect/>
        </a:stretch>
      </xdr:blipFill>
      <xdr:spPr>
        <a:xfrm>
          <a:off x="20525105" y="290760150"/>
          <a:ext cx="66040" cy="3225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322580</xdr:rowOff>
    </xdr:to>
    <xdr:pic>
      <xdr:nvPicPr>
        <xdr:cNvPr id="5995" name="142" descr="142"/>
        <xdr:cNvPicPr/>
      </xdr:nvPicPr>
      <xdr:blipFill>
        <a:blip r:embed="rId1"/>
        <a:stretch>
          <a:fillRect/>
        </a:stretch>
      </xdr:blipFill>
      <xdr:spPr>
        <a:xfrm>
          <a:off x="20220305" y="290760150"/>
          <a:ext cx="66040" cy="3225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5996" name="134" descr="13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5997"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5998"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5999" name="94" descr="94"/>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000"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001"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002" name="97" descr="9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003"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004" name="139" descr="139"/>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005" name="36" descr="36"/>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006" name="140" descr="140"/>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007" name="109" descr="109"/>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008" name="125" descr="12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009" name="59" descr="5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010"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011" name="152" descr="1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012" name="150" descr="15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013" name="116" descr="11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014" name="5" descr="5"/>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015" name="95" descr="95"/>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016" name="68" descr="68"/>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6017" name="42" descr="42"/>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018" name="34" descr="34"/>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019" name="106" descr="106"/>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020"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021" name="137" descr="137"/>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022"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023" name="14" descr="14"/>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024" name="99" descr="9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025"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026" name="114" descr="114"/>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027" name="149" descr="149"/>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028" name="155" descr="155"/>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029" name="69" descr="69"/>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030" name="17" descr="17"/>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031" name="72" descr="72"/>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032" name="110" descr="1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033" name="21" descr="21"/>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034" name="22" descr="22"/>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035" name="13" descr="13"/>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6036" name="54" descr="54"/>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6037" name="27" descr="27"/>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038" name="39" descr="39"/>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039" name="31" descr="31"/>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6040" name="37" descr="37"/>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6041" name="45" descr="45"/>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042" name="127" descr="127"/>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043" name="29" descr="29"/>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044" name="90" descr="9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045"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046" name="71" descr="7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047"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048"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6049" name="131" descr="131"/>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050" name="63" descr="63"/>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051"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052"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053" name="33" descr="3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054" name="70" descr="70"/>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055" name="10" descr="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056" name="87" descr="8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181610</xdr:rowOff>
    </xdr:to>
    <xdr:pic>
      <xdr:nvPicPr>
        <xdr:cNvPr id="6057" name="11" descr="11"/>
        <xdr:cNvPicPr/>
      </xdr:nvPicPr>
      <xdr:blipFill>
        <a:blip r:embed="rId1"/>
        <a:stretch>
          <a:fillRect/>
        </a:stretch>
      </xdr:blipFill>
      <xdr:spPr>
        <a:xfrm>
          <a:off x="20525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058" name="46" descr="46"/>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059" name="119" descr="11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060"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061"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062" name="107" descr="10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063" name="126" descr="12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6064" name="159" descr="159"/>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065" name="105" descr="105"/>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066" name="65" descr="6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067" name="16" descr="1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068" name="67" descr="67"/>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069" name="147" descr="14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070" name="56" descr="56"/>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071"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072" name="35" descr="35"/>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073" name="133" descr="133"/>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074" name="118" descr="118"/>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075" name="26" descr="2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076"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077" name="53" descr="53"/>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078" name="2" descr="2"/>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6079" name="98" descr="98"/>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080" name="91" descr="91"/>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081" name="108" descr="108"/>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082" name="79" descr="7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083" name="48" descr="48"/>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084" name="86" descr="8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085" name="0" descr="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6086" name="51" descr="51"/>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087"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088" name="20" descr="2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089" name="160" descr="160"/>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090" name="117" descr="117"/>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091" name="64" descr="64"/>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092" name="52" descr="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093" name="49" descr="49"/>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094"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095" name="82" descr="82"/>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096" name="112" descr="112"/>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097"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098"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099" name="157" descr="157"/>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6100" name="28" descr="28"/>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101" name="128" descr="12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102" name="148" descr="148"/>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6103" name="84" descr="84"/>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104" name="3" descr="3"/>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105"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106" name="40" descr="4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107"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108" name="41" descr="41"/>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109" name="9" descr="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110"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111"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112"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113" name="66" descr="66"/>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114" name="44" descr="44"/>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115" name="146" descr="146"/>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116" name="121" descr="121"/>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117" name="101" descr="101"/>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118" name="62" descr="62"/>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119" name="93" descr="9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6120" name="111" descr="111"/>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121"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122"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6123" name="50" descr="50"/>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124" name="43" descr="43"/>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125"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126" name="23" descr="2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127"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128"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129" name="89" descr="8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130"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131" name="138" descr="138"/>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132" name="151" descr="15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133"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6134" name="156" descr="156"/>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135"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136" name="153" descr="15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137"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138"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139" name="80" descr="80"/>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140" name="161" descr="161"/>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141" name="136" descr="13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142"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143"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6144" name="15" descr="15"/>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145" name="6" descr="6"/>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146" name="61" descr="61"/>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147" name="158" descr="158"/>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148" name="96" descr="9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149"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150" name="130" descr="130"/>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151" name="122" descr="122"/>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152" name="47" descr="47"/>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153" name="103" descr="10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154" name="32" descr="32"/>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181610</xdr:rowOff>
    </xdr:to>
    <xdr:pic>
      <xdr:nvPicPr>
        <xdr:cNvPr id="6155" name="55" descr="55"/>
        <xdr:cNvPicPr/>
      </xdr:nvPicPr>
      <xdr:blipFill>
        <a:blip r:embed="rId1"/>
        <a:stretch>
          <a:fillRect/>
        </a:stretch>
      </xdr:blipFill>
      <xdr:spPr>
        <a:xfrm>
          <a:off x="20525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6156" name="142" descr="142"/>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157" name="134" descr="134"/>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158" name="30" descr="30"/>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159" name="113" descr="11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160" name="104" descr="104"/>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161" name="94" descr="94"/>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162" name="8" descr="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163" name="123" descr="123"/>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164" name="97" descr="9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165"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166" name="139" descr="139"/>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167" name="36" descr="36"/>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168" name="140" descr="140"/>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169" name="109" descr="109"/>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170" name="125" descr="12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171" name="59" descr="5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172"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173" name="152" descr="1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174" name="150" descr="15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175" name="116" descr="11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176" name="5" descr="5"/>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177" name="95" descr="95"/>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178" name="68" descr="68"/>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6179" name="42" descr="42"/>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180" name="34" descr="34"/>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181" name="106" descr="106"/>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182"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183" name="137" descr="137"/>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184"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185" name="14" descr="14"/>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186" name="99" descr="9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187"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188" name="114" descr="114"/>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189" name="149" descr="149"/>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190" name="155" descr="155"/>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191" name="69" descr="69"/>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192" name="17" descr="17"/>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193" name="72" descr="72"/>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194" name="110" descr="1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195" name="21" descr="21"/>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196" name="22" descr="22"/>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197" name="13" descr="13"/>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6198" name="54" descr="54"/>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6199" name="27" descr="27"/>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200" name="39" descr="39"/>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201" name="31" descr="31"/>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6202" name="37" descr="37"/>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181610</xdr:rowOff>
    </xdr:to>
    <xdr:pic>
      <xdr:nvPicPr>
        <xdr:cNvPr id="6203" name="45" descr="45"/>
        <xdr:cNvPicPr/>
      </xdr:nvPicPr>
      <xdr:blipFill>
        <a:blip r:embed="rId1"/>
        <a:stretch>
          <a:fillRect/>
        </a:stretch>
      </xdr:blipFill>
      <xdr:spPr>
        <a:xfrm>
          <a:off x="20372705" y="290760150"/>
          <a:ext cx="66040" cy="18161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204" name="127" descr="127"/>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205" name="29" descr="29"/>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206" name="90" descr="9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207"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208" name="71" descr="7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209"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210"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6211" name="131" descr="131"/>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212" name="63" descr="63"/>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213"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214"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215" name="33" descr="3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216" name="70" descr="70"/>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217" name="10" descr="1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218" name="87" descr="8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181610</xdr:rowOff>
    </xdr:to>
    <xdr:pic>
      <xdr:nvPicPr>
        <xdr:cNvPr id="6219" name="11" descr="11"/>
        <xdr:cNvPicPr/>
      </xdr:nvPicPr>
      <xdr:blipFill>
        <a:blip r:embed="rId1"/>
        <a:stretch>
          <a:fillRect/>
        </a:stretch>
      </xdr:blipFill>
      <xdr:spPr>
        <a:xfrm>
          <a:off x="20525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220" name="46" descr="46"/>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221" name="119" descr="11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222"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223"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224" name="107" descr="107"/>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225" name="126" descr="12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6226" name="159" descr="159"/>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227" name="105" descr="105"/>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228" name="65" descr="65"/>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229" name="16" descr="1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230" name="67" descr="67"/>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231" name="147" descr="14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232" name="56" descr="56"/>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233"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234" name="35" descr="35"/>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235" name="133" descr="133"/>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236" name="118" descr="118"/>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237" name="26" descr="26"/>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238"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239" name="53" descr="53"/>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240" name="2" descr="2"/>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181610</xdr:rowOff>
    </xdr:to>
    <xdr:pic>
      <xdr:nvPicPr>
        <xdr:cNvPr id="6241" name="98" descr="98"/>
        <xdr:cNvPicPr/>
      </xdr:nvPicPr>
      <xdr:blipFill>
        <a:blip r:embed="rId1"/>
        <a:stretch>
          <a:fillRect/>
        </a:stretch>
      </xdr:blipFill>
      <xdr:spPr>
        <a:xfrm>
          <a:off x="201441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242" name="91" descr="91"/>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243" name="108" descr="108"/>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244" name="79" descr="79"/>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245" name="48" descr="48"/>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246" name="86" descr="86"/>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247" name="0" descr="0"/>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181610</xdr:rowOff>
    </xdr:to>
    <xdr:pic>
      <xdr:nvPicPr>
        <xdr:cNvPr id="6248" name="51" descr="51"/>
        <xdr:cNvPicPr/>
      </xdr:nvPicPr>
      <xdr:blipFill>
        <a:blip r:embed="rId1"/>
        <a:stretch>
          <a:fillRect/>
        </a:stretch>
      </xdr:blipFill>
      <xdr:spPr>
        <a:xfrm>
          <a:off x="20448905" y="290760150"/>
          <a:ext cx="66040" cy="18161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249"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250" name="20" descr="20"/>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251" name="160" descr="160"/>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170180</xdr:rowOff>
    </xdr:to>
    <xdr:pic>
      <xdr:nvPicPr>
        <xdr:cNvPr id="6252" name="117" descr="117"/>
        <xdr:cNvPicPr/>
      </xdr:nvPicPr>
      <xdr:blipFill>
        <a:blip r:embed="rId1"/>
        <a:stretch>
          <a:fillRect/>
        </a:stretch>
      </xdr:blipFill>
      <xdr:spPr>
        <a:xfrm>
          <a:off x="204489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253" name="64" descr="64"/>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254" name="52" descr="52"/>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255" name="49" descr="49"/>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256"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257" name="82" descr="82"/>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258" name="112" descr="112"/>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259"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260"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261" name="157" descr="157"/>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6262" name="28" descr="28"/>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263" name="128" descr="12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264" name="148" descr="148"/>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6265" name="84" descr="84"/>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172720</xdr:rowOff>
    </xdr:to>
    <xdr:pic>
      <xdr:nvPicPr>
        <xdr:cNvPr id="6266" name="3" descr="3"/>
        <xdr:cNvPicPr/>
      </xdr:nvPicPr>
      <xdr:blipFill>
        <a:blip r:embed="rId1"/>
        <a:stretch>
          <a:fillRect/>
        </a:stretch>
      </xdr:blipFill>
      <xdr:spPr>
        <a:xfrm>
          <a:off x="202203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267"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268" name="40" descr="40"/>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269"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170180</xdr:rowOff>
    </xdr:to>
    <xdr:pic>
      <xdr:nvPicPr>
        <xdr:cNvPr id="6270" name="41" descr="41"/>
        <xdr:cNvPicPr/>
      </xdr:nvPicPr>
      <xdr:blipFill>
        <a:blip r:embed="rId1"/>
        <a:stretch>
          <a:fillRect/>
        </a:stretch>
      </xdr:blipFill>
      <xdr:spPr>
        <a:xfrm>
          <a:off x="19991705"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271" name="9" descr="9"/>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272"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273"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274"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275" name="66" descr="66"/>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276" name="44" descr="44"/>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170180</xdr:rowOff>
    </xdr:to>
    <xdr:pic>
      <xdr:nvPicPr>
        <xdr:cNvPr id="6277" name="146" descr="146"/>
        <xdr:cNvPicPr/>
      </xdr:nvPicPr>
      <xdr:blipFill>
        <a:blip r:embed="rId1"/>
        <a:stretch>
          <a:fillRect/>
        </a:stretch>
      </xdr:blipFill>
      <xdr:spPr>
        <a:xfrm>
          <a:off x="202965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170180</xdr:rowOff>
    </xdr:to>
    <xdr:pic>
      <xdr:nvPicPr>
        <xdr:cNvPr id="6278" name="121" descr="121"/>
        <xdr:cNvPicPr/>
      </xdr:nvPicPr>
      <xdr:blipFill>
        <a:blip r:embed="rId1"/>
        <a:stretch>
          <a:fillRect/>
        </a:stretch>
      </xdr:blipFill>
      <xdr:spPr>
        <a:xfrm>
          <a:off x="20144105" y="290760150"/>
          <a:ext cx="66040" cy="17018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279" name="101" descr="101"/>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172720</xdr:rowOff>
    </xdr:to>
    <xdr:pic>
      <xdr:nvPicPr>
        <xdr:cNvPr id="6280" name="62" descr="62"/>
        <xdr:cNvPicPr/>
      </xdr:nvPicPr>
      <xdr:blipFill>
        <a:blip r:embed="rId1"/>
        <a:stretch>
          <a:fillRect/>
        </a:stretch>
      </xdr:blipFill>
      <xdr:spPr>
        <a:xfrm>
          <a:off x="20372705" y="290760150"/>
          <a:ext cx="66040" cy="17272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281" name="93" descr="9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181610</xdr:rowOff>
    </xdr:to>
    <xdr:pic>
      <xdr:nvPicPr>
        <xdr:cNvPr id="6282" name="111" descr="111"/>
        <xdr:cNvPicPr/>
      </xdr:nvPicPr>
      <xdr:blipFill>
        <a:blip r:embed="rId1"/>
        <a:stretch>
          <a:fillRect/>
        </a:stretch>
      </xdr:blipFill>
      <xdr:spPr>
        <a:xfrm>
          <a:off x="19991705" y="290760150"/>
          <a:ext cx="66040" cy="18161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283"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284"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181610</xdr:rowOff>
    </xdr:to>
    <xdr:pic>
      <xdr:nvPicPr>
        <xdr:cNvPr id="6285" name="50" descr="50"/>
        <xdr:cNvPicPr/>
      </xdr:nvPicPr>
      <xdr:blipFill>
        <a:blip r:embed="rId1"/>
        <a:stretch>
          <a:fillRect/>
        </a:stretch>
      </xdr:blipFill>
      <xdr:spPr>
        <a:xfrm>
          <a:off x="20591780" y="290760150"/>
          <a:ext cx="66040" cy="18161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170180</xdr:rowOff>
    </xdr:to>
    <xdr:pic>
      <xdr:nvPicPr>
        <xdr:cNvPr id="6286" name="43" descr="43"/>
        <xdr:cNvPicPr/>
      </xdr:nvPicPr>
      <xdr:blipFill>
        <a:blip r:embed="rId1"/>
        <a:stretch>
          <a:fillRect/>
        </a:stretch>
      </xdr:blipFill>
      <xdr:spPr>
        <a:xfrm>
          <a:off x="20591780" y="290760150"/>
          <a:ext cx="66040" cy="17018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287"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288" name="23" descr="2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289"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290"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291" name="89" descr="89"/>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292"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170180</xdr:rowOff>
    </xdr:to>
    <xdr:pic>
      <xdr:nvPicPr>
        <xdr:cNvPr id="6293" name="138" descr="138"/>
        <xdr:cNvPicPr/>
      </xdr:nvPicPr>
      <xdr:blipFill>
        <a:blip r:embed="rId1"/>
        <a:stretch>
          <a:fillRect/>
        </a:stretch>
      </xdr:blipFill>
      <xdr:spPr>
        <a:xfrm>
          <a:off x="20220305" y="290760150"/>
          <a:ext cx="66040" cy="17018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294" name="151" descr="151"/>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295"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181610</xdr:rowOff>
    </xdr:to>
    <xdr:pic>
      <xdr:nvPicPr>
        <xdr:cNvPr id="6296" name="156" descr="156"/>
        <xdr:cNvPicPr/>
      </xdr:nvPicPr>
      <xdr:blipFill>
        <a:blip r:embed="rId1"/>
        <a:stretch>
          <a:fillRect/>
        </a:stretch>
      </xdr:blipFill>
      <xdr:spPr>
        <a:xfrm>
          <a:off x="20058380" y="290760150"/>
          <a:ext cx="66040" cy="18161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297"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298" name="153" descr="15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299"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00"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301" name="80" descr="80"/>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170180</xdr:rowOff>
    </xdr:to>
    <xdr:pic>
      <xdr:nvPicPr>
        <xdr:cNvPr id="6302" name="161" descr="161"/>
        <xdr:cNvPicPr/>
      </xdr:nvPicPr>
      <xdr:blipFill>
        <a:blip r:embed="rId1"/>
        <a:stretch>
          <a:fillRect/>
        </a:stretch>
      </xdr:blipFill>
      <xdr:spPr>
        <a:xfrm>
          <a:off x="20372705" y="290760150"/>
          <a:ext cx="66040" cy="17018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303" name="136" descr="13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04"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305"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181610</xdr:rowOff>
    </xdr:to>
    <xdr:pic>
      <xdr:nvPicPr>
        <xdr:cNvPr id="6306" name="15" descr="15"/>
        <xdr:cNvPicPr/>
      </xdr:nvPicPr>
      <xdr:blipFill>
        <a:blip r:embed="rId1"/>
        <a:stretch>
          <a:fillRect/>
        </a:stretch>
      </xdr:blipFill>
      <xdr:spPr>
        <a:xfrm>
          <a:off x="20296505" y="290760150"/>
          <a:ext cx="66040" cy="18161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170180</xdr:rowOff>
    </xdr:to>
    <xdr:pic>
      <xdr:nvPicPr>
        <xdr:cNvPr id="6307" name="6" descr="6"/>
        <xdr:cNvPicPr/>
      </xdr:nvPicPr>
      <xdr:blipFill>
        <a:blip r:embed="rId1"/>
        <a:stretch>
          <a:fillRect/>
        </a:stretch>
      </xdr:blipFill>
      <xdr:spPr>
        <a:xfrm>
          <a:off x="20525105" y="290760150"/>
          <a:ext cx="66040" cy="17018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308" name="61" descr="61"/>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309" name="158" descr="158"/>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172720</xdr:rowOff>
    </xdr:to>
    <xdr:pic>
      <xdr:nvPicPr>
        <xdr:cNvPr id="6310" name="96" descr="96"/>
        <xdr:cNvPicPr/>
      </xdr:nvPicPr>
      <xdr:blipFill>
        <a:blip r:embed="rId1"/>
        <a:stretch>
          <a:fillRect/>
        </a:stretch>
      </xdr:blipFill>
      <xdr:spPr>
        <a:xfrm>
          <a:off x="20591780" y="290760150"/>
          <a:ext cx="66040" cy="17272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11"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312" name="130" descr="130"/>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313" name="122" descr="122"/>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170180</xdr:rowOff>
    </xdr:to>
    <xdr:pic>
      <xdr:nvPicPr>
        <xdr:cNvPr id="6314" name="47" descr="47"/>
        <xdr:cNvPicPr/>
      </xdr:nvPicPr>
      <xdr:blipFill>
        <a:blip r:embed="rId1"/>
        <a:stretch>
          <a:fillRect/>
        </a:stretch>
      </xdr:blipFill>
      <xdr:spPr>
        <a:xfrm>
          <a:off x="20058380" y="290760150"/>
          <a:ext cx="66040" cy="17018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172720</xdr:rowOff>
    </xdr:to>
    <xdr:pic>
      <xdr:nvPicPr>
        <xdr:cNvPr id="6315" name="103" descr="103"/>
        <xdr:cNvPicPr/>
      </xdr:nvPicPr>
      <xdr:blipFill>
        <a:blip r:embed="rId1"/>
        <a:stretch>
          <a:fillRect/>
        </a:stretch>
      </xdr:blipFill>
      <xdr:spPr>
        <a:xfrm>
          <a:off x="20525105" y="290760150"/>
          <a:ext cx="66040" cy="17272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316" name="32" descr="32"/>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181610</xdr:rowOff>
    </xdr:to>
    <xdr:pic>
      <xdr:nvPicPr>
        <xdr:cNvPr id="6317" name="142" descr="142"/>
        <xdr:cNvPicPr/>
      </xdr:nvPicPr>
      <xdr:blipFill>
        <a:blip r:embed="rId1"/>
        <a:stretch>
          <a:fillRect/>
        </a:stretch>
      </xdr:blipFill>
      <xdr:spPr>
        <a:xfrm>
          <a:off x="20220305" y="290760150"/>
          <a:ext cx="66040" cy="18161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172720</xdr:rowOff>
    </xdr:to>
    <xdr:pic>
      <xdr:nvPicPr>
        <xdr:cNvPr id="6318" name="134" descr="134"/>
        <xdr:cNvPicPr/>
      </xdr:nvPicPr>
      <xdr:blipFill>
        <a:blip r:embed="rId1"/>
        <a:stretch>
          <a:fillRect/>
        </a:stretch>
      </xdr:blipFill>
      <xdr:spPr>
        <a:xfrm>
          <a:off x="202965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172720</xdr:rowOff>
    </xdr:to>
    <xdr:pic>
      <xdr:nvPicPr>
        <xdr:cNvPr id="6319" name="113" descr="113"/>
        <xdr:cNvPicPr/>
      </xdr:nvPicPr>
      <xdr:blipFill>
        <a:blip r:embed="rId1"/>
        <a:stretch>
          <a:fillRect/>
        </a:stretch>
      </xdr:blipFill>
      <xdr:spPr>
        <a:xfrm>
          <a:off x="20144105"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320" name="104" descr="104"/>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172720</xdr:rowOff>
    </xdr:to>
    <xdr:pic>
      <xdr:nvPicPr>
        <xdr:cNvPr id="6321" name="94" descr="94"/>
        <xdr:cNvPicPr/>
      </xdr:nvPicPr>
      <xdr:blipFill>
        <a:blip r:embed="rId1"/>
        <a:stretch>
          <a:fillRect/>
        </a:stretch>
      </xdr:blipFill>
      <xdr:spPr>
        <a:xfrm>
          <a:off x="20448905"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322" name="8" descr="8"/>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172720</xdr:rowOff>
    </xdr:to>
    <xdr:pic>
      <xdr:nvPicPr>
        <xdr:cNvPr id="6323" name="123" descr="123"/>
        <xdr:cNvPicPr/>
      </xdr:nvPicPr>
      <xdr:blipFill>
        <a:blip r:embed="rId1"/>
        <a:stretch>
          <a:fillRect/>
        </a:stretch>
      </xdr:blipFill>
      <xdr:spPr>
        <a:xfrm>
          <a:off x="20058380" y="290760150"/>
          <a:ext cx="66040" cy="17272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172720</xdr:rowOff>
    </xdr:to>
    <xdr:pic>
      <xdr:nvPicPr>
        <xdr:cNvPr id="6324" name="97" descr="97"/>
        <xdr:cNvPicPr/>
      </xdr:nvPicPr>
      <xdr:blipFill>
        <a:blip r:embed="rId1"/>
        <a:stretch>
          <a:fillRect/>
        </a:stretch>
      </xdr:blipFill>
      <xdr:spPr>
        <a:xfrm>
          <a:off x="19991705" y="290760150"/>
          <a:ext cx="66040" cy="17272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325"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26"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27"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28"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29"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30"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331"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32"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33"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34"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35"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336"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37"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38"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39"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40"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41"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42"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343"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44"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45"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46"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347"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48"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49"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50"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51"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52"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353"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54"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55"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56"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57"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58"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59"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360"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61"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362"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63"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64"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365"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366"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67"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68"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69"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70"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371"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72"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73"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74"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375"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76"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77"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378"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379"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80"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81"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82"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383"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384"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85"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86"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387"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88"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389"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90"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391"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92"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393"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94"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395"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96"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397"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398"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399"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00"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01"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02"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03"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04"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05"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406"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07"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08" name="51" descr="5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09"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10"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11"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12"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13"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14"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15"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16"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17"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18"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419"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20"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21"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22"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23"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24"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25"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26"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27"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28"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29"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30"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31"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32"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33"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434"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35"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36"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37"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38"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39"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440"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41"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42"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43"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44"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45"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46"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47"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48"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49"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50"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51"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52"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53"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54"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55"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56"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57"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58"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59"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60"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61"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462"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63"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64"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65"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66"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67"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68"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69"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70"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71"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72"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73"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74"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75" name="103" descr="10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76"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77" name="55" descr="5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78"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79" name="134" descr="13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480" name="30" descr="3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81"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82"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83" name="94" descr="94"/>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84"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85"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86" name="97" descr="9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487"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88" name="139" descr="13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89" name="36" descr="36"/>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90" name="140" descr="140"/>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491" name="109" descr="10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492" name="125" descr="12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493" name="59" descr="5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494"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495" name="152" descr="1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96" name="150" descr="1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497" name="116" descr="11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498" name="5" descr="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499" name="95" descr="95"/>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00" name="68" descr="68"/>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01"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02" name="34" descr="34"/>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03" name="106" descr="10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04"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05" name="137" descr="13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06"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07" name="14" descr="1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08" name="99" descr="9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09"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10" name="114" descr="114"/>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11" name="149" descr="149"/>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12" name="155" descr="15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13" name="69" descr="6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14" name="17" descr="1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15" name="72" descr="7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16" name="110" descr="1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17" name="21" descr="2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18" name="22" descr="2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19" name="13" descr="13"/>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20"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21"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22" name="39" descr="39"/>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23" name="31" descr="3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24"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25"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26" name="127" descr="1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27" name="29" descr="2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28" name="90" descr="9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29"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30" name="71" descr="7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31"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32"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33"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34" name="63" descr="6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35"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36"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37" name="33" descr="3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38" name="70" descr="7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39" name="10" descr="1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40" name="87" descr="8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41"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42" name="46" descr="46"/>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43" name="119" descr="11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44"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45"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46" name="107" descr="107"/>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47" name="126" descr="12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48"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49" name="105" descr="10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50" name="65" descr="6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51" name="16" descr="1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52" name="67" descr="6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53" name="147" descr="14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54" name="56" descr="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55"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56" name="35" descr="3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57" name="133" descr="133"/>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58" name="118" descr="11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59" name="26" descr="2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60"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61" name="53" descr="5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62" name="2" descr="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63"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64" name="91" descr="91"/>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65" name="108" descr="10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66" name="79" descr="79"/>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67" name="48" descr="4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68" name="86" descr="86"/>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69" name="0" descr="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70" name="51" descr="5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71"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72" name="20" descr="20"/>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73" name="160" descr="16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574" name="117" descr="11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75" name="64" descr="64"/>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76" name="52" descr="5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77" name="49" descr="49"/>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78"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79" name="82" descr="82"/>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80" name="112" descr="11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81"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82"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83" name="157" descr="15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84"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85" name="128" descr="1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86" name="148" descr="148"/>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87"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588" name="3" descr="3"/>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89"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90" name="40" descr="4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591"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592" name="41" descr="4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593" name="9" descr="9"/>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94"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595"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596"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97" name="66" descr="6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598" name="44" descr="4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599" name="146" descr="146"/>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00" name="121" descr="12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01" name="101" descr="10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02" name="62" descr="62"/>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03" name="93" descr="9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04"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05"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06"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07"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08" name="43" descr="4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09"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10" name="23" descr="2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11"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12"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13" name="89" descr="89"/>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14"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15" name="138" descr="1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16" name="151" descr="15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17"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18"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19"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20" name="153" descr="153"/>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21"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22"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23" name="80" descr="80"/>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24" name="161" descr="161"/>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25" name="136" descr="13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26"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27"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28"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29" name="6" descr="6"/>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30" name="61" descr="6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31" name="158" descr="15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32" name="96" descr="96"/>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33"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34" name="130" descr="130"/>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35" name="122" descr="12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36" name="47" descr="4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37" name="32" descr="32"/>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38"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39" name="113" descr="113"/>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40" name="104" descr="10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41" name="8" descr="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42" name="123" descr="123"/>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43"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44"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45"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46"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47"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48"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49"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50"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51"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52"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53"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54"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55"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56"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57"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58"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59"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60"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61"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62"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63"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64"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65"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66" name="51" descr="51"/>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67" name="19" descr="19"/>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68"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69"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70"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71"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72"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73"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74"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75" name="78" descr="78"/>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76" name="74" descr="7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677"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78"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79"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80"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81"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82"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83"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84"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85"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86"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87"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88"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89" name="132" descr="132"/>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90"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91"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692"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693"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694" name="83" descr="8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695" name="55" descr="5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696"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697" name="4" descr="4"/>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698" name="77" descr="7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699" name="42" descr="4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700" name="57" descr="57"/>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701" name="25" descr="25"/>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702" name="124" descr="124"/>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703" name="54" descr="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704" name="27" descr="27"/>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705" name="37" descr="37"/>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706" name="45" descr="45"/>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707" name="58" descr="58"/>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457200</xdr:colOff>
      <xdr:row>270</xdr:row>
      <xdr:rowOff>0</xdr:rowOff>
    </xdr:from>
    <xdr:to>
      <xdr:col>33</xdr:col>
      <xdr:colOff>523240</xdr:colOff>
      <xdr:row>270</xdr:row>
      <xdr:rowOff>171450</xdr:rowOff>
    </xdr:to>
    <xdr:pic>
      <xdr:nvPicPr>
        <xdr:cNvPr id="6708" name="92" descr="92"/>
        <xdr:cNvPicPr/>
      </xdr:nvPicPr>
      <xdr:blipFill>
        <a:blip r:embed="rId1"/>
        <a:stretch>
          <a:fillRect/>
        </a:stretch>
      </xdr:blipFill>
      <xdr:spPr>
        <a:xfrm>
          <a:off x="204489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709" name="129" descr="129"/>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710" name="131" descr="131"/>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711" name="38" descr="38"/>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712" name="115" descr="115"/>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713" name="11" descr="11"/>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714" name="100" descr="10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533400</xdr:colOff>
      <xdr:row>270</xdr:row>
      <xdr:rowOff>0</xdr:rowOff>
    </xdr:from>
    <xdr:to>
      <xdr:col>33</xdr:col>
      <xdr:colOff>599440</xdr:colOff>
      <xdr:row>270</xdr:row>
      <xdr:rowOff>171450</xdr:rowOff>
    </xdr:to>
    <xdr:pic>
      <xdr:nvPicPr>
        <xdr:cNvPr id="6715" name="85" descr="85"/>
        <xdr:cNvPicPr/>
      </xdr:nvPicPr>
      <xdr:blipFill>
        <a:blip r:embed="rId1"/>
        <a:stretch>
          <a:fillRect/>
        </a:stretch>
      </xdr:blipFill>
      <xdr:spPr>
        <a:xfrm>
          <a:off x="20525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716" name="159" descr="159"/>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717" name="102" descr="10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718" name="73" descr="73"/>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719" name="98" descr="9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720" name="143" descr="143"/>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721" name="18" descr="18"/>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722" name="88" descr="88"/>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723" name="28" descr="28"/>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724" name="84" descr="8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725" name="81" descr="8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726" name="141" descr="141"/>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381000</xdr:colOff>
      <xdr:row>270</xdr:row>
      <xdr:rowOff>0</xdr:rowOff>
    </xdr:from>
    <xdr:to>
      <xdr:col>33</xdr:col>
      <xdr:colOff>447040</xdr:colOff>
      <xdr:row>270</xdr:row>
      <xdr:rowOff>171450</xdr:rowOff>
    </xdr:to>
    <xdr:pic>
      <xdr:nvPicPr>
        <xdr:cNvPr id="6727" name="120" descr="120"/>
        <xdr:cNvPicPr/>
      </xdr:nvPicPr>
      <xdr:blipFill>
        <a:blip r:embed="rId1"/>
        <a:stretch>
          <a:fillRect/>
        </a:stretch>
      </xdr:blipFill>
      <xdr:spPr>
        <a:xfrm>
          <a:off x="20372705"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728" name="111" descr="111"/>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729" name="76" descr="76"/>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152400</xdr:colOff>
      <xdr:row>270</xdr:row>
      <xdr:rowOff>0</xdr:rowOff>
    </xdr:from>
    <xdr:to>
      <xdr:col>33</xdr:col>
      <xdr:colOff>218440</xdr:colOff>
      <xdr:row>270</xdr:row>
      <xdr:rowOff>171450</xdr:rowOff>
    </xdr:to>
    <xdr:pic>
      <xdr:nvPicPr>
        <xdr:cNvPr id="6730" name="60" descr="60"/>
        <xdr:cNvPicPr/>
      </xdr:nvPicPr>
      <xdr:blipFill>
        <a:blip r:embed="rId1"/>
        <a:stretch>
          <a:fillRect/>
        </a:stretch>
      </xdr:blipFill>
      <xdr:spPr>
        <a:xfrm>
          <a:off x="20144105" y="290760150"/>
          <a:ext cx="66040" cy="171450"/>
        </a:xfrm>
        <a:prstGeom prst="rect">
          <a:avLst/>
        </a:prstGeom>
        <a:noFill/>
        <a:ln w="9525">
          <a:noFill/>
        </a:ln>
      </xdr:spPr>
    </xdr:pic>
    <xdr:clientData/>
  </xdr:twoCellAnchor>
  <xdr:twoCellAnchor editAs="oneCell">
    <xdr:from>
      <xdr:col>33</xdr:col>
      <xdr:colOff>600075</xdr:colOff>
      <xdr:row>270</xdr:row>
      <xdr:rowOff>0</xdr:rowOff>
    </xdr:from>
    <xdr:to>
      <xdr:col>33</xdr:col>
      <xdr:colOff>666115</xdr:colOff>
      <xdr:row>270</xdr:row>
      <xdr:rowOff>171450</xdr:rowOff>
    </xdr:to>
    <xdr:pic>
      <xdr:nvPicPr>
        <xdr:cNvPr id="6731" name="50" descr="50"/>
        <xdr:cNvPicPr/>
      </xdr:nvPicPr>
      <xdr:blipFill>
        <a:blip r:embed="rId1"/>
        <a:stretch>
          <a:fillRect/>
        </a:stretch>
      </xdr:blipFill>
      <xdr:spPr>
        <a:xfrm>
          <a:off x="20591780"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732" name="7" descr="7"/>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733" name="154" descr="154"/>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734" name="1" descr="1"/>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735" name="135" descr="135"/>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736" name="24" descr="24"/>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737" name="156" descr="156"/>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738" name="75" descr="75"/>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739" name="145" descr="14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66675</xdr:colOff>
      <xdr:row>270</xdr:row>
      <xdr:rowOff>0</xdr:rowOff>
    </xdr:from>
    <xdr:to>
      <xdr:col>33</xdr:col>
      <xdr:colOff>132715</xdr:colOff>
      <xdr:row>270</xdr:row>
      <xdr:rowOff>171450</xdr:rowOff>
    </xdr:to>
    <xdr:pic>
      <xdr:nvPicPr>
        <xdr:cNvPr id="6740" name="12" descr="12"/>
        <xdr:cNvPicPr/>
      </xdr:nvPicPr>
      <xdr:blipFill>
        <a:blip r:embed="rId1"/>
        <a:stretch>
          <a:fillRect/>
        </a:stretch>
      </xdr:blipFill>
      <xdr:spPr>
        <a:xfrm>
          <a:off x="20058380" y="290760150"/>
          <a:ext cx="66040" cy="171450"/>
        </a:xfrm>
        <a:prstGeom prst="rect">
          <a:avLst/>
        </a:prstGeom>
        <a:noFill/>
        <a:ln w="9525">
          <a:noFill/>
        </a:ln>
      </xdr:spPr>
    </xdr:pic>
    <xdr:clientData/>
  </xdr:twoCellAnchor>
  <xdr:twoCellAnchor editAs="oneCell">
    <xdr:from>
      <xdr:col>33</xdr:col>
      <xdr:colOff>0</xdr:colOff>
      <xdr:row>270</xdr:row>
      <xdr:rowOff>0</xdr:rowOff>
    </xdr:from>
    <xdr:to>
      <xdr:col>33</xdr:col>
      <xdr:colOff>66040</xdr:colOff>
      <xdr:row>270</xdr:row>
      <xdr:rowOff>171450</xdr:rowOff>
    </xdr:to>
    <xdr:pic>
      <xdr:nvPicPr>
        <xdr:cNvPr id="6741" name="144" descr="144"/>
        <xdr:cNvPicPr/>
      </xdr:nvPicPr>
      <xdr:blipFill>
        <a:blip r:embed="rId1"/>
        <a:stretch>
          <a:fillRect/>
        </a:stretch>
      </xdr:blipFill>
      <xdr:spPr>
        <a:xfrm>
          <a:off x="19991705" y="290760150"/>
          <a:ext cx="66040" cy="171450"/>
        </a:xfrm>
        <a:prstGeom prst="rect">
          <a:avLst/>
        </a:prstGeom>
        <a:noFill/>
        <a:ln w="9525">
          <a:noFill/>
        </a:ln>
      </xdr:spPr>
    </xdr:pic>
    <xdr:clientData/>
  </xdr:twoCellAnchor>
  <xdr:twoCellAnchor editAs="oneCell">
    <xdr:from>
      <xdr:col>33</xdr:col>
      <xdr:colOff>304800</xdr:colOff>
      <xdr:row>270</xdr:row>
      <xdr:rowOff>0</xdr:rowOff>
    </xdr:from>
    <xdr:to>
      <xdr:col>33</xdr:col>
      <xdr:colOff>370840</xdr:colOff>
      <xdr:row>270</xdr:row>
      <xdr:rowOff>171450</xdr:rowOff>
    </xdr:to>
    <xdr:pic>
      <xdr:nvPicPr>
        <xdr:cNvPr id="6742" name="15" descr="15"/>
        <xdr:cNvPicPr/>
      </xdr:nvPicPr>
      <xdr:blipFill>
        <a:blip r:embed="rId1"/>
        <a:stretch>
          <a:fillRect/>
        </a:stretch>
      </xdr:blipFill>
      <xdr:spPr>
        <a:xfrm>
          <a:off x="20296505" y="290760150"/>
          <a:ext cx="66040" cy="171450"/>
        </a:xfrm>
        <a:prstGeom prst="rect">
          <a:avLst/>
        </a:prstGeom>
        <a:noFill/>
        <a:ln w="9525">
          <a:noFill/>
        </a:ln>
      </xdr:spPr>
    </xdr:pic>
    <xdr:clientData/>
  </xdr:twoCellAnchor>
  <xdr:twoCellAnchor editAs="oneCell">
    <xdr:from>
      <xdr:col>33</xdr:col>
      <xdr:colOff>228600</xdr:colOff>
      <xdr:row>270</xdr:row>
      <xdr:rowOff>0</xdr:rowOff>
    </xdr:from>
    <xdr:to>
      <xdr:col>33</xdr:col>
      <xdr:colOff>294640</xdr:colOff>
      <xdr:row>270</xdr:row>
      <xdr:rowOff>171450</xdr:rowOff>
    </xdr:to>
    <xdr:pic>
      <xdr:nvPicPr>
        <xdr:cNvPr id="6743" name="142" descr="142"/>
        <xdr:cNvPicPr/>
      </xdr:nvPicPr>
      <xdr:blipFill>
        <a:blip r:embed="rId1"/>
        <a:stretch>
          <a:fillRect/>
        </a:stretch>
      </xdr:blipFill>
      <xdr:spPr>
        <a:xfrm>
          <a:off x="20220305" y="29076015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6744" name="4" descr="4"/>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745"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746"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747"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748"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749"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750"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6751" name="77" descr="7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752"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753"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754"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755"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756"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757"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6758" name="42" descr="42"/>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759"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760"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761" name="57" descr="57"/>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762"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763" name="25" descr="25"/>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764"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765"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6766" name="124" descr="12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767"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768"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769"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770"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771"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772"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773"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774"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775"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776"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6777" name="54" descr="54"/>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6778" name="27" descr="27"/>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779"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780"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6781" name="37" descr="37"/>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6782" name="45" descr="45"/>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783"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784"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785"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6786" name="58" descr="58"/>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787"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788" name="92" descr="92"/>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6789" name="129" descr="129"/>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6790" name="131" descr="131"/>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791"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6792" name="38" descr="38"/>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6793" name="115" descr="115"/>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794"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795"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796"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797"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6798" name="11" descr="11"/>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799"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800"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6801" name="100" descr="10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6802" name="85" descr="85"/>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03"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804"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6805" name="159" descr="159"/>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06"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807"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808"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809"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810"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811"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6812" name="102" descr="102"/>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813"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814"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815"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816"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6817" name="73" descr="7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818"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819"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6820" name="98" descr="98"/>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821"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22"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23"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24"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825"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26"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6827" name="51" descr="51"/>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828" name="19" descr="19"/>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829"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830"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831"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832"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833"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834"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6835" name="143" descr="143"/>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836"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837"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6838" name="18" descr="18"/>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6839" name="88" descr="88"/>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840"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6841" name="28" descr="28"/>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842"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843"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6844" name="84" descr="84"/>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845"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6846" name="81" descr="81"/>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847"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6848" name="141" descr="141"/>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849"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850"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6851" name="78" descr="78"/>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6852" name="74" descr="7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6853" name="120" descr="12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54"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55"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856"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57"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858"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859"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60"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6861" name="111" descr="111"/>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6862" name="76" descr="76"/>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6863" name="60" descr="60"/>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6864" name="50" descr="50"/>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865"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6866" name="7" descr="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67"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6868" name="154" descr="154"/>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6869" name="1" descr="1"/>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870"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6871" name="135" descr="135"/>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872"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873"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6874" name="24" descr="24"/>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6875" name="156" descr="156"/>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6876" name="75" descr="75"/>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77"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6878" name="132" descr="132"/>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6879" name="145" descr="145"/>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80"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881"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882"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6883" name="12" descr="12"/>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6884" name="144" descr="144"/>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6885" name="15" descr="15"/>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86"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87"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888"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889"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6890" name="83" descr="8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891"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892"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893"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894" name="103" descr="10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895"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6896" name="55" descr="55"/>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6897" name="142" descr="142"/>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898" name="134" descr="13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899" name="30" descr="3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900"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01"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02" name="94" descr="94"/>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03"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04"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05" name="97" descr="9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6906" name="4" descr="4"/>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07"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08"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09"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10"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11"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912"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6913" name="77" descr="7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14"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15"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916"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17"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18"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19"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6920" name="42" descr="42"/>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21"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22"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923" name="57" descr="57"/>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924"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925" name="25" descr="25"/>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926"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27"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6928" name="124" descr="12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29"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30"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31"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32"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33"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34"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35"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36"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937"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38"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6939" name="54" descr="54"/>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6940" name="27" descr="27"/>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941"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942"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6943" name="37" descr="37"/>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6944" name="45" descr="45"/>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45"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46"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947"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6948" name="58" descr="58"/>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949"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950" name="92" descr="92"/>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6951" name="129" descr="129"/>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6952" name="131" descr="131"/>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53"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6954" name="38" descr="38"/>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6955" name="115" descr="115"/>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956"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57"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58"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959"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6960" name="11" descr="11"/>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61"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962"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6963" name="100" descr="10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6964" name="85" descr="85"/>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965"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66"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6967" name="159" descr="159"/>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968"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69"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70"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71"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72"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73"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6974" name="102" descr="102"/>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75"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76"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77"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6978"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6979" name="73" descr="7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6980"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81"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6982" name="98" descr="98"/>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83"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984"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985"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6986"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6987"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6988"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6989" name="51" descr="51"/>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6990" name="19" descr="19"/>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91"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92"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6993"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94"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6995"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96"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6997" name="143" descr="143"/>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6998"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6999"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7000" name="18" descr="18"/>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001" name="88" descr="88"/>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002"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7003" name="28" descr="28"/>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004"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005"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7006" name="84" descr="84"/>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007"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7008" name="81" descr="81"/>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009"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7010" name="141" descr="141"/>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011"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012"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7013" name="78" descr="78"/>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7014" name="74" descr="7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7015" name="120" descr="12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16"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17"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018"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19"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020"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021"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022"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7023" name="111" descr="111"/>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024" name="76" descr="76"/>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025" name="60" descr="60"/>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7026" name="50" descr="50"/>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027"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028" name="7" descr="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29"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7030" name="154" descr="154"/>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7031" name="1" descr="1"/>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032"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033" name="135" descr="135"/>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034"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035"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7036" name="24" descr="24"/>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7037" name="156" descr="156"/>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7038" name="75" descr="75"/>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039"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7040" name="132" descr="132"/>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7041" name="145" descr="145"/>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042"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043"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044"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045" name="12" descr="12"/>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7046" name="144" descr="144"/>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7047" name="15" descr="15"/>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048"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49"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50"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051"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7052" name="83" descr="8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053"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054"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055"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056" name="103" descr="10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057"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7058" name="55" descr="55"/>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7059" name="142" descr="142"/>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060" name="134" descr="13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61"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062"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063" name="94" descr="94"/>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064"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065"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066" name="97" descr="9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067"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068" name="139" descr="139"/>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069" name="36" descr="36"/>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070" name="140" descr="140"/>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071" name="109" descr="109"/>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072" name="125" descr="12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073" name="59" descr="5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074"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075" name="152" descr="1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076" name="150" descr="15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077" name="116" descr="11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078" name="5" descr="5"/>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079" name="95" descr="95"/>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080" name="68" descr="68"/>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7081" name="42" descr="42"/>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082" name="34" descr="34"/>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083" name="106" descr="106"/>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084"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085" name="137" descr="137"/>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086"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087" name="14" descr="14"/>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088" name="99" descr="9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089"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090" name="114" descr="114"/>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091" name="149" descr="149"/>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092" name="155" descr="155"/>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093" name="69" descr="69"/>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094" name="17" descr="17"/>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095" name="72" descr="72"/>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096" name="110" descr="1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097" name="21" descr="21"/>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098" name="22" descr="22"/>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099" name="13" descr="13"/>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7100" name="54" descr="54"/>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7101" name="27" descr="27"/>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102" name="39" descr="39"/>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103" name="31" descr="31"/>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7104" name="37" descr="37"/>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7105" name="45" descr="45"/>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106" name="127" descr="127"/>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107" name="29" descr="29"/>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108" name="90" descr="9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109"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110" name="71" descr="7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111"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112"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7113" name="131" descr="131"/>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114" name="63" descr="63"/>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115"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116"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117" name="33" descr="3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118" name="70" descr="70"/>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119" name="10" descr="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120" name="87" descr="8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181610</xdr:rowOff>
    </xdr:to>
    <xdr:pic>
      <xdr:nvPicPr>
        <xdr:cNvPr id="7121" name="11" descr="11"/>
        <xdr:cNvPicPr/>
      </xdr:nvPicPr>
      <xdr:blipFill>
        <a:blip r:embed="rId1"/>
        <a:stretch>
          <a:fillRect/>
        </a:stretch>
      </xdr:blipFill>
      <xdr:spPr>
        <a:xfrm>
          <a:off x="20525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122" name="46" descr="46"/>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123" name="119" descr="11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124"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125"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126" name="107" descr="10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127" name="126" descr="12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7128" name="159" descr="159"/>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129" name="105" descr="105"/>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130" name="65" descr="6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131" name="16" descr="1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132" name="67" descr="67"/>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133" name="147" descr="14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134" name="56" descr="56"/>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135"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136" name="35" descr="35"/>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137" name="133" descr="133"/>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138" name="118" descr="118"/>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139" name="26" descr="2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140"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141" name="53" descr="53"/>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142" name="2" descr="2"/>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7143" name="98" descr="98"/>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144" name="91" descr="91"/>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145" name="108" descr="108"/>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146" name="79" descr="7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147" name="48" descr="48"/>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148" name="86" descr="8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149" name="0" descr="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7150" name="51" descr="51"/>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151"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152" name="20" descr="2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153" name="160" descr="160"/>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154" name="117" descr="117"/>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155" name="64" descr="64"/>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156" name="52" descr="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157" name="49" descr="49"/>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158"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159" name="82" descr="82"/>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160" name="112" descr="112"/>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161"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162"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163" name="157" descr="157"/>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7164" name="28" descr="28"/>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165" name="128" descr="12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166" name="148" descr="148"/>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7167" name="84" descr="84"/>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168" name="3" descr="3"/>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169"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170" name="40" descr="4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171"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172" name="41" descr="41"/>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173" name="9" descr="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174"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175"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176"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177" name="66" descr="66"/>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178" name="44" descr="44"/>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179" name="146" descr="146"/>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180" name="121" descr="121"/>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181" name="101" descr="101"/>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182" name="62" descr="62"/>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183" name="93" descr="9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7184" name="111" descr="111"/>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185"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186"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7187" name="50" descr="50"/>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188" name="43" descr="43"/>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189"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190" name="23" descr="2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191"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192"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193" name="89" descr="8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194"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195" name="138" descr="138"/>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196" name="151" descr="15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197"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7198" name="156" descr="156"/>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199"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200" name="153" descr="15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201"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202"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203" name="80" descr="80"/>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204" name="161" descr="161"/>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205" name="136" descr="13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206"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207"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7208" name="15" descr="15"/>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209" name="6" descr="6"/>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210" name="61" descr="61"/>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211" name="158" descr="158"/>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212" name="96" descr="9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213"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14" name="130" descr="130"/>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15" name="122" descr="122"/>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216" name="47" descr="47"/>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217" name="103" descr="10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218" name="32" descr="32"/>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181610</xdr:rowOff>
    </xdr:to>
    <xdr:pic>
      <xdr:nvPicPr>
        <xdr:cNvPr id="7219" name="55" descr="55"/>
        <xdr:cNvPicPr/>
      </xdr:nvPicPr>
      <xdr:blipFill>
        <a:blip r:embed="rId1"/>
        <a:stretch>
          <a:fillRect/>
        </a:stretch>
      </xdr:blipFill>
      <xdr:spPr>
        <a:xfrm>
          <a:off x="20525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7220" name="142" descr="142"/>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221" name="134" descr="134"/>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222" name="30" descr="30"/>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223" name="113" descr="11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224" name="104" descr="104"/>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25" name="94" descr="94"/>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226" name="8" descr="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227" name="123" descr="123"/>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228" name="97" descr="9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229"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230" name="139" descr="139"/>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31" name="36" descr="36"/>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232" name="140" descr="140"/>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33" name="109" descr="109"/>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234" name="125" descr="12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235" name="59" descr="5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236"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237" name="152" descr="1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238" name="150" descr="15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239" name="116" descr="11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240" name="5" descr="5"/>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241" name="95" descr="95"/>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42" name="68" descr="68"/>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7243" name="42" descr="42"/>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244" name="34" descr="34"/>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245" name="106" descr="106"/>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246"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247" name="137" descr="137"/>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248"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249" name="14" descr="14"/>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250" name="99" descr="9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251"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252" name="114" descr="114"/>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253" name="149" descr="149"/>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254" name="155" descr="155"/>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255" name="69" descr="69"/>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256" name="17" descr="17"/>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257" name="72" descr="72"/>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258" name="110" descr="1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59" name="21" descr="21"/>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260" name="22" descr="22"/>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261" name="13" descr="13"/>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7262" name="54" descr="54"/>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7263" name="27" descr="27"/>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264" name="39" descr="39"/>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265" name="31" descr="31"/>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7266" name="37" descr="37"/>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7267" name="45" descr="45"/>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268" name="127" descr="127"/>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269" name="29" descr="29"/>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270" name="90" descr="9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271"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272" name="71" descr="7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273"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274"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7275" name="131" descr="131"/>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276" name="63" descr="63"/>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277"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278"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279" name="33" descr="3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280" name="70" descr="70"/>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281" name="10" descr="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282" name="87" descr="8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181610</xdr:rowOff>
    </xdr:to>
    <xdr:pic>
      <xdr:nvPicPr>
        <xdr:cNvPr id="7283" name="11" descr="11"/>
        <xdr:cNvPicPr/>
      </xdr:nvPicPr>
      <xdr:blipFill>
        <a:blip r:embed="rId1"/>
        <a:stretch>
          <a:fillRect/>
        </a:stretch>
      </xdr:blipFill>
      <xdr:spPr>
        <a:xfrm>
          <a:off x="20525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284" name="46" descr="46"/>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285" name="119" descr="11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286"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287"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288" name="107" descr="10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289" name="126" descr="12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7290" name="159" descr="159"/>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291" name="105" descr="105"/>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292" name="65" descr="6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293" name="16" descr="1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294" name="67" descr="67"/>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295" name="147" descr="14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296" name="56" descr="56"/>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297"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298" name="35" descr="35"/>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299" name="133" descr="133"/>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300" name="118" descr="118"/>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301" name="26" descr="2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302"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303" name="53" descr="53"/>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304" name="2" descr="2"/>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7305" name="98" descr="98"/>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306" name="91" descr="91"/>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307" name="108" descr="108"/>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308" name="79" descr="7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309" name="48" descr="48"/>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310" name="86" descr="8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311" name="0" descr="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7312" name="51" descr="51"/>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313"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314" name="20" descr="2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315" name="160" descr="160"/>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7316" name="117" descr="117"/>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317" name="64" descr="64"/>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318" name="52" descr="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319" name="49" descr="49"/>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320"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321" name="82" descr="82"/>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322" name="112" descr="112"/>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323"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324"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325" name="157" descr="157"/>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7326" name="28" descr="28"/>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327" name="128" descr="12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328" name="148" descr="148"/>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7329" name="84" descr="84"/>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7330" name="3" descr="3"/>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331"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332" name="40" descr="4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333"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7334" name="41" descr="41"/>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335" name="9" descr="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336"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337"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338"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339" name="66" descr="66"/>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340" name="44" descr="44"/>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7341" name="146" descr="146"/>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7342" name="121" descr="121"/>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343" name="101" descr="101"/>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7344" name="62" descr="62"/>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345" name="93" descr="9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7346" name="111" descr="111"/>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347"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348"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7349" name="50" descr="50"/>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7350" name="43" descr="43"/>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351"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352" name="23" descr="2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353"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354"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355" name="89" descr="8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356"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7357" name="138" descr="138"/>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358" name="151" descr="15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359"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7360" name="156" descr="156"/>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361"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362" name="153" descr="15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363"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364"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365" name="80" descr="80"/>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7366" name="161" descr="161"/>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367" name="136" descr="13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368"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369"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7370" name="15" descr="15"/>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7371" name="6" descr="6"/>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372" name="61" descr="61"/>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373" name="158" descr="158"/>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7374" name="96" descr="9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375"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376" name="130" descr="130"/>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377" name="122" descr="122"/>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7378" name="47" descr="47"/>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7379" name="103" descr="10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380" name="32" descr="32"/>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7381" name="142" descr="142"/>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7382" name="134" descr="134"/>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7383" name="113" descr="11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384" name="104" descr="104"/>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7385" name="94" descr="94"/>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386" name="8" descr="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7387" name="123" descr="123"/>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7388" name="97" descr="9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389"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390"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391"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392"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393"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394"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395"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396"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397"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398"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399"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00"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01"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02"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03"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04"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05"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06"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07"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08"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09"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10"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11"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12"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13"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14"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15"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16"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17"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18"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19"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20"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21"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22"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23"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24"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25"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26"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27"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28"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29"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30"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31"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32"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33"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34"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35"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36"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37"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38"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39"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40"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41"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42"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43"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44"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45"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46"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47"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48"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49"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50"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51"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52"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53"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54"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55"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56"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57"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58"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59"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60"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461"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62"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63"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64"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65"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66"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67"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68"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69"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70"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71"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72" name="51" descr="5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73"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74"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75"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476"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77"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78"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79"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80"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81"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82"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83"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84"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85"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86"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87"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88"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89"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490"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91"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92"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493"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494"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495"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96"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497"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498"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499"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00"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01"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02"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03"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04"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05"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06"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07"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08"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09"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10"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11"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12"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13"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14"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15"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16"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17"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18"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19"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20"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21"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22"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23"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24"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25"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26"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27"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28"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29"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30"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31"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32"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33"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34"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35"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36"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37"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38"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39" name="103" descr="10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40"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41" name="55" descr="5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42"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43" name="134" descr="13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44" name="30" descr="3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45"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46"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47" name="94" descr="94"/>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48"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49"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50" name="97" descr="9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51"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52"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53"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54"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55"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56"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57"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58"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59"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60"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61"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62"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63"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64"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65"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66"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567"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68"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69"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70"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71"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72"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73"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74"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75"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576"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77"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78"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79"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80"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81"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82"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83"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84"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85"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86"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87"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88"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89"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90"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591"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592"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93"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594"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595"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596"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597"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98"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599"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00"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01"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02"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03"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04"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05"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06"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07"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08"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09"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10"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11"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12"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13"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14"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15"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16"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17"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18"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19"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20"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21"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22"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23"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24"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25"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26"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27"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28"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29"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30"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31"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32"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33"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34" name="51" descr="5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35"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36"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37"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38"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39"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40"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41"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42"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43"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44"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45"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46"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47"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48"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49"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50"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51"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52"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53"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54"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55"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56"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57"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58"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59"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60"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61"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62"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63"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64"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65"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66"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67"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68"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69"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70"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71"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72"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73"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74"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75"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76"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77"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78"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79"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80"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681"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82"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83"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84"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85"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86"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87"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688"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89"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690"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691"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692"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693"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94"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695"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96"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697"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98"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699"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00"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01"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02"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03"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04"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05"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06"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07"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08"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09"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10"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11"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12"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13"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14"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15"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16"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17"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18"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19"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20"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21"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22"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23"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24"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25"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26"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27"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28"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29"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30" name="51" descr="5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31"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32"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33"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34"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35"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36"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37"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38"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39"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40"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41"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42"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43"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44"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45"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46"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47"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48"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49"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50"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51"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52"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53"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54"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55"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56"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57"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58"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59" name="55" descr="5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60"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61"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62"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63"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64"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65"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66"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67"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68"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69"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70"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71"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772"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73"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74"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75"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76"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77"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78"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779"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80"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81"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82"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83"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84"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85"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86"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87"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788"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89"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90"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791"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792"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93"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794"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795"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96"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97"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798"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799"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00"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01"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802"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03"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04"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805"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06"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07"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808" name="4" descr="4"/>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809"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10"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11"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12"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13"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814"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815" name="77" descr="7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16"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817"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18"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819"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820"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21"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7822" name="42" descr="42"/>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23"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824"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7825" name="57" descr="57"/>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826"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7827" name="25" descr="25"/>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28"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29"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7830" name="124" descr="12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31"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32"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33"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34"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35"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836"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37"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38"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39"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40"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7841" name="54" descr="54"/>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7842" name="27" descr="27"/>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843"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44"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7845" name="37" descr="37"/>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7846" name="45" descr="45"/>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47"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848"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849"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7850" name="58" descr="58"/>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51"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7852" name="92" descr="92"/>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7853" name="129" descr="129"/>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7854" name="131" descr="131"/>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55"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7856" name="38" descr="38"/>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7857" name="115" descr="115"/>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858"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859"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60"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861"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7862" name="11" descr="11"/>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63"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64"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7865" name="100" descr="10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7866" name="85" descr="85"/>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867"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868"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7869" name="159" descr="159"/>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870"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71"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72"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73"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874"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75"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7876" name="102" descr="102"/>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77"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78"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79"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880"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7881" name="73" descr="7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882"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83"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7884" name="98" descr="98"/>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85"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886"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887"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888"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889"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890"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7891" name="51" descr="51"/>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7892" name="19" descr="19"/>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93"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94"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895"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896"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897"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898"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7899" name="143" descr="143"/>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00"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01"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7902" name="18" descr="18"/>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903" name="88" descr="88"/>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04"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7905" name="28" descr="28"/>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06"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07"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7908" name="84" descr="84"/>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909"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7910" name="81" descr="81"/>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11"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7912" name="141" descr="141"/>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13"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14"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7915" name="78" descr="78"/>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7916" name="74" descr="7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7917" name="120" descr="12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18"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19"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920"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21"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22"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923"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924"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7925" name="111" descr="111"/>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926" name="76" descr="76"/>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927" name="60" descr="60"/>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7928" name="50" descr="50"/>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29"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930" name="7" descr="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31"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7932" name="154" descr="154"/>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7933" name="1" descr="1"/>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934"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935" name="135" descr="135"/>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936"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937"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7938" name="24" descr="24"/>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7939" name="156" descr="156"/>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7940" name="75" descr="75"/>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941"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7942" name="132" descr="132"/>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7943" name="145" descr="145"/>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944"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945"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46"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947" name="12" descr="12"/>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7948" name="144" descr="144"/>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7949" name="15" descr="15"/>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950"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51"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52"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53"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7954" name="83" descr="8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955"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956"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57"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958" name="103" descr="10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959"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7960" name="55" descr="55"/>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7961" name="142" descr="142"/>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962" name="134" descr="13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963" name="30" descr="3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64"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65"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966" name="94" descr="94"/>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67"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68"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69" name="97" descr="9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7970" name="4" descr="4"/>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71"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972"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73"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974"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975"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7976"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7977" name="77" descr="7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978"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79"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980"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81"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82"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7983"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7984" name="42" descr="42"/>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85"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7986"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7987" name="57" descr="57"/>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7988"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7989" name="25" descr="25"/>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7990"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91"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7992" name="124" descr="12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993"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994"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7995"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996"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7997"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7998"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7999"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000"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01"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002"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8003" name="54" descr="54"/>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8004" name="27" descr="27"/>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05"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06"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8007" name="37" descr="37"/>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322580</xdr:rowOff>
    </xdr:to>
    <xdr:pic>
      <xdr:nvPicPr>
        <xdr:cNvPr id="8008" name="45" descr="45"/>
        <xdr:cNvPicPr/>
      </xdr:nvPicPr>
      <xdr:blipFill>
        <a:blip r:embed="rId1"/>
        <a:stretch>
          <a:fillRect/>
        </a:stretch>
      </xdr:blipFill>
      <xdr:spPr>
        <a:xfrm>
          <a:off x="20372705" y="292188900"/>
          <a:ext cx="66040" cy="3225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009"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10"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011"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8012" name="58" descr="58"/>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13"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8014" name="92" descr="92"/>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8015" name="129" descr="129"/>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8016" name="131" descr="131"/>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17"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8018" name="38" descr="38"/>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8019" name="115" descr="115"/>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020"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021"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22"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23"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8024" name="11" descr="11"/>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25"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26"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8027" name="100" descr="10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8028" name="85" descr="85"/>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29"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030"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8031" name="159" descr="159"/>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032"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033"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034"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035"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36"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037"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8038" name="102" descr="102"/>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039"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040"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041"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42"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8043" name="73" descr="7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044"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45"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322580</xdr:rowOff>
    </xdr:to>
    <xdr:pic>
      <xdr:nvPicPr>
        <xdr:cNvPr id="8046" name="98" descr="98"/>
        <xdr:cNvPicPr/>
      </xdr:nvPicPr>
      <xdr:blipFill>
        <a:blip r:embed="rId1"/>
        <a:stretch>
          <a:fillRect/>
        </a:stretch>
      </xdr:blipFill>
      <xdr:spPr>
        <a:xfrm>
          <a:off x="20144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47"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048"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049"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50"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051"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052"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322580</xdr:rowOff>
    </xdr:to>
    <xdr:pic>
      <xdr:nvPicPr>
        <xdr:cNvPr id="8053" name="51" descr="51"/>
        <xdr:cNvPicPr/>
      </xdr:nvPicPr>
      <xdr:blipFill>
        <a:blip r:embed="rId1"/>
        <a:stretch>
          <a:fillRect/>
        </a:stretch>
      </xdr:blipFill>
      <xdr:spPr>
        <a:xfrm>
          <a:off x="20448905" y="292188900"/>
          <a:ext cx="66040" cy="3225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306705</xdr:rowOff>
    </xdr:to>
    <xdr:pic>
      <xdr:nvPicPr>
        <xdr:cNvPr id="8054" name="19" descr="19"/>
        <xdr:cNvPicPr/>
      </xdr:nvPicPr>
      <xdr:blipFill>
        <a:blip r:embed="rId1"/>
        <a:stretch>
          <a:fillRect/>
        </a:stretch>
      </xdr:blipFill>
      <xdr:spPr>
        <a:xfrm>
          <a:off x="20448905"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55"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056"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057"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058"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59"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60"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8061" name="143" descr="143"/>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62"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063"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8064" name="18" descr="18"/>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8065" name="88" descr="88"/>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66"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8067" name="28" descr="28"/>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068"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69"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8070" name="84" descr="84"/>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71"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8072" name="81" descr="81"/>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073"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8074" name="141" descr="141"/>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75"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076"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8077" name="78" descr="78"/>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306705</xdr:rowOff>
    </xdr:to>
    <xdr:pic>
      <xdr:nvPicPr>
        <xdr:cNvPr id="8078" name="74" descr="74"/>
        <xdr:cNvPicPr/>
      </xdr:nvPicPr>
      <xdr:blipFill>
        <a:blip r:embed="rId1"/>
        <a:stretch>
          <a:fillRect/>
        </a:stretch>
      </xdr:blipFill>
      <xdr:spPr>
        <a:xfrm>
          <a:off x="20525105" y="292188900"/>
          <a:ext cx="66040" cy="306705"/>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306705</xdr:rowOff>
    </xdr:to>
    <xdr:pic>
      <xdr:nvPicPr>
        <xdr:cNvPr id="8079" name="120" descr="120"/>
        <xdr:cNvPicPr/>
      </xdr:nvPicPr>
      <xdr:blipFill>
        <a:blip r:embed="rId1"/>
        <a:stretch>
          <a:fillRect/>
        </a:stretch>
      </xdr:blipFill>
      <xdr:spPr>
        <a:xfrm>
          <a:off x="203727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80"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81"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82"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83"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084"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085"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086"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322580</xdr:rowOff>
    </xdr:to>
    <xdr:pic>
      <xdr:nvPicPr>
        <xdr:cNvPr id="8087" name="111" descr="111"/>
        <xdr:cNvPicPr/>
      </xdr:nvPicPr>
      <xdr:blipFill>
        <a:blip r:embed="rId1"/>
        <a:stretch>
          <a:fillRect/>
        </a:stretch>
      </xdr:blipFill>
      <xdr:spPr>
        <a:xfrm>
          <a:off x="19991705" y="292188900"/>
          <a:ext cx="66040" cy="3225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8088" name="76" descr="76"/>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306705</xdr:rowOff>
    </xdr:to>
    <xdr:pic>
      <xdr:nvPicPr>
        <xdr:cNvPr id="8089" name="60" descr="60"/>
        <xdr:cNvPicPr/>
      </xdr:nvPicPr>
      <xdr:blipFill>
        <a:blip r:embed="rId1"/>
        <a:stretch>
          <a:fillRect/>
        </a:stretch>
      </xdr:blipFill>
      <xdr:spPr>
        <a:xfrm>
          <a:off x="20144105" y="292188900"/>
          <a:ext cx="66040" cy="306705"/>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322580</xdr:rowOff>
    </xdr:to>
    <xdr:pic>
      <xdr:nvPicPr>
        <xdr:cNvPr id="8090" name="50" descr="50"/>
        <xdr:cNvPicPr/>
      </xdr:nvPicPr>
      <xdr:blipFill>
        <a:blip r:embed="rId1"/>
        <a:stretch>
          <a:fillRect/>
        </a:stretch>
      </xdr:blipFill>
      <xdr:spPr>
        <a:xfrm>
          <a:off x="20591780" y="292188900"/>
          <a:ext cx="66040" cy="3225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091"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8092" name="7" descr="7"/>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093"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8094" name="154" descr="154"/>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8095" name="1" descr="1"/>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96"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8097" name="135" descr="135"/>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098"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099"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306705</xdr:rowOff>
    </xdr:to>
    <xdr:pic>
      <xdr:nvPicPr>
        <xdr:cNvPr id="8100" name="24" descr="24"/>
        <xdr:cNvPicPr/>
      </xdr:nvPicPr>
      <xdr:blipFill>
        <a:blip r:embed="rId1"/>
        <a:stretch>
          <a:fillRect/>
        </a:stretch>
      </xdr:blipFill>
      <xdr:spPr>
        <a:xfrm>
          <a:off x="20220305" y="292188900"/>
          <a:ext cx="66040" cy="306705"/>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322580</xdr:rowOff>
    </xdr:to>
    <xdr:pic>
      <xdr:nvPicPr>
        <xdr:cNvPr id="8101" name="156" descr="156"/>
        <xdr:cNvPicPr/>
      </xdr:nvPicPr>
      <xdr:blipFill>
        <a:blip r:embed="rId1"/>
        <a:stretch>
          <a:fillRect/>
        </a:stretch>
      </xdr:blipFill>
      <xdr:spPr>
        <a:xfrm>
          <a:off x="20058380" y="292188900"/>
          <a:ext cx="66040" cy="3225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8102" name="75" descr="75"/>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103"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8104" name="132" descr="132"/>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306705</xdr:rowOff>
    </xdr:to>
    <xdr:pic>
      <xdr:nvPicPr>
        <xdr:cNvPr id="8105" name="145" descr="145"/>
        <xdr:cNvPicPr/>
      </xdr:nvPicPr>
      <xdr:blipFill>
        <a:blip r:embed="rId1"/>
        <a:stretch>
          <a:fillRect/>
        </a:stretch>
      </xdr:blipFill>
      <xdr:spPr>
        <a:xfrm>
          <a:off x="20296505" y="292188900"/>
          <a:ext cx="66040" cy="306705"/>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106"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107"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108"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306705</xdr:rowOff>
    </xdr:to>
    <xdr:pic>
      <xdr:nvPicPr>
        <xdr:cNvPr id="8109" name="12" descr="12"/>
        <xdr:cNvPicPr/>
      </xdr:nvPicPr>
      <xdr:blipFill>
        <a:blip r:embed="rId1"/>
        <a:stretch>
          <a:fillRect/>
        </a:stretch>
      </xdr:blipFill>
      <xdr:spPr>
        <a:xfrm>
          <a:off x="20058380" y="292188900"/>
          <a:ext cx="66040" cy="306705"/>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306705</xdr:rowOff>
    </xdr:to>
    <xdr:pic>
      <xdr:nvPicPr>
        <xdr:cNvPr id="8110" name="144" descr="144"/>
        <xdr:cNvPicPr/>
      </xdr:nvPicPr>
      <xdr:blipFill>
        <a:blip r:embed="rId1"/>
        <a:stretch>
          <a:fillRect/>
        </a:stretch>
      </xdr:blipFill>
      <xdr:spPr>
        <a:xfrm>
          <a:off x="19991705" y="292188900"/>
          <a:ext cx="66040" cy="306705"/>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322580</xdr:rowOff>
    </xdr:to>
    <xdr:pic>
      <xdr:nvPicPr>
        <xdr:cNvPr id="8111" name="15" descr="15"/>
        <xdr:cNvPicPr/>
      </xdr:nvPicPr>
      <xdr:blipFill>
        <a:blip r:embed="rId1"/>
        <a:stretch>
          <a:fillRect/>
        </a:stretch>
      </xdr:blipFill>
      <xdr:spPr>
        <a:xfrm>
          <a:off x="20296505" y="292188900"/>
          <a:ext cx="66040" cy="3225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112"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113"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114"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115"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306705</xdr:rowOff>
    </xdr:to>
    <xdr:pic>
      <xdr:nvPicPr>
        <xdr:cNvPr id="8116" name="83" descr="83"/>
        <xdr:cNvPicPr/>
      </xdr:nvPicPr>
      <xdr:blipFill>
        <a:blip r:embed="rId1"/>
        <a:stretch>
          <a:fillRect/>
        </a:stretch>
      </xdr:blipFill>
      <xdr:spPr>
        <a:xfrm>
          <a:off x="20591780" y="292188900"/>
          <a:ext cx="66040" cy="306705"/>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117"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118"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119"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120" name="103" descr="10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121"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322580</xdr:rowOff>
    </xdr:to>
    <xdr:pic>
      <xdr:nvPicPr>
        <xdr:cNvPr id="8122" name="55" descr="55"/>
        <xdr:cNvPicPr/>
      </xdr:nvPicPr>
      <xdr:blipFill>
        <a:blip r:embed="rId1"/>
        <a:stretch>
          <a:fillRect/>
        </a:stretch>
      </xdr:blipFill>
      <xdr:spPr>
        <a:xfrm>
          <a:off x="20525105" y="292188900"/>
          <a:ext cx="66040" cy="3225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322580</xdr:rowOff>
    </xdr:to>
    <xdr:pic>
      <xdr:nvPicPr>
        <xdr:cNvPr id="8123" name="142" descr="142"/>
        <xdr:cNvPicPr/>
      </xdr:nvPicPr>
      <xdr:blipFill>
        <a:blip r:embed="rId1"/>
        <a:stretch>
          <a:fillRect/>
        </a:stretch>
      </xdr:blipFill>
      <xdr:spPr>
        <a:xfrm>
          <a:off x="20220305" y="292188900"/>
          <a:ext cx="66040" cy="3225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124" name="134" descr="13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125"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126"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127" name="94" descr="94"/>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128"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129"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130" name="97" descr="9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131"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132" name="139" descr="139"/>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133" name="36" descr="36"/>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134" name="140" descr="140"/>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135" name="109" descr="109"/>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136" name="125" descr="12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137" name="59" descr="5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138"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139" name="152" descr="1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140" name="150" descr="15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141" name="116" descr="11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142" name="5" descr="5"/>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143" name="95" descr="95"/>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144" name="68" descr="68"/>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8145" name="42" descr="42"/>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146" name="34" descr="34"/>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147" name="106" descr="106"/>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148"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149" name="137" descr="137"/>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150"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151" name="14" descr="14"/>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152" name="99" descr="9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153"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154" name="114" descr="114"/>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155" name="149" descr="149"/>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156" name="155" descr="155"/>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157" name="69" descr="69"/>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158" name="17" descr="17"/>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159" name="72" descr="72"/>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160" name="110" descr="1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161" name="21" descr="21"/>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162" name="22" descr="22"/>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163" name="13" descr="13"/>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8164" name="54" descr="54"/>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8165" name="27" descr="27"/>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166" name="39" descr="39"/>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167" name="31" descr="31"/>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8168" name="37" descr="37"/>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8169" name="45" descr="45"/>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170" name="127" descr="127"/>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171" name="29" descr="29"/>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172" name="90" descr="9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173"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174" name="71" descr="7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175"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176"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8177" name="131" descr="131"/>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178" name="63" descr="63"/>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179"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180"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181" name="33" descr="3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182" name="70" descr="70"/>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183" name="10" descr="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184" name="87" descr="8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181610</xdr:rowOff>
    </xdr:to>
    <xdr:pic>
      <xdr:nvPicPr>
        <xdr:cNvPr id="8185" name="11" descr="11"/>
        <xdr:cNvPicPr/>
      </xdr:nvPicPr>
      <xdr:blipFill>
        <a:blip r:embed="rId1"/>
        <a:stretch>
          <a:fillRect/>
        </a:stretch>
      </xdr:blipFill>
      <xdr:spPr>
        <a:xfrm>
          <a:off x="20525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186" name="46" descr="46"/>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187" name="119" descr="11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188"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189"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190" name="107" descr="10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191" name="126" descr="12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8192" name="159" descr="159"/>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193" name="105" descr="105"/>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194" name="65" descr="6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195" name="16" descr="1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196" name="67" descr="67"/>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197" name="147" descr="14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198" name="56" descr="56"/>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199"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200" name="35" descr="35"/>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201" name="133" descr="133"/>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202" name="118" descr="118"/>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203" name="26" descr="2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204"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205" name="53" descr="53"/>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206" name="2" descr="2"/>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8207" name="98" descr="98"/>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208" name="91" descr="91"/>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209" name="108" descr="108"/>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210" name="79" descr="7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211" name="48" descr="48"/>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212" name="86" descr="8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213" name="0" descr="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8214" name="51" descr="51"/>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215"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216" name="20" descr="2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217" name="160" descr="160"/>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218" name="117" descr="117"/>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219" name="64" descr="64"/>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220" name="52" descr="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221" name="49" descr="49"/>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222"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223" name="82" descr="82"/>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224" name="112" descr="112"/>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225"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226"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227" name="157" descr="157"/>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8228" name="28" descr="28"/>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229" name="128" descr="12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230" name="148" descr="148"/>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8231" name="84" descr="84"/>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232" name="3" descr="3"/>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233"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234" name="40" descr="4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235"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236" name="41" descr="41"/>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237" name="9" descr="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238"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239"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240"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241" name="66" descr="66"/>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242" name="44" descr="44"/>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243" name="146" descr="146"/>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244" name="121" descr="121"/>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245" name="101" descr="101"/>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246" name="62" descr="62"/>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247" name="93" descr="9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8248" name="111" descr="111"/>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249"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250"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8251" name="50" descr="50"/>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252" name="43" descr="43"/>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253"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254" name="23" descr="2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255"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256"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257" name="89" descr="8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258"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259" name="138" descr="138"/>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260" name="151" descr="15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261"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8262" name="156" descr="156"/>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263"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264" name="153" descr="15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265"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266"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267" name="80" descr="80"/>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268" name="161" descr="161"/>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269" name="136" descr="13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270"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271"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8272" name="15" descr="15"/>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273" name="6" descr="6"/>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274" name="61" descr="61"/>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275" name="158" descr="158"/>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276" name="96" descr="9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277"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278" name="130" descr="130"/>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279" name="122" descr="122"/>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280" name="47" descr="47"/>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281" name="103" descr="10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282" name="32" descr="32"/>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181610</xdr:rowOff>
    </xdr:to>
    <xdr:pic>
      <xdr:nvPicPr>
        <xdr:cNvPr id="8283" name="55" descr="55"/>
        <xdr:cNvPicPr/>
      </xdr:nvPicPr>
      <xdr:blipFill>
        <a:blip r:embed="rId1"/>
        <a:stretch>
          <a:fillRect/>
        </a:stretch>
      </xdr:blipFill>
      <xdr:spPr>
        <a:xfrm>
          <a:off x="20525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8284" name="142" descr="142"/>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285" name="134" descr="134"/>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286" name="30" descr="30"/>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287" name="113" descr="11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288" name="104" descr="104"/>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289" name="94" descr="94"/>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290" name="8" descr="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291" name="123" descr="123"/>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292" name="97" descr="9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293"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294" name="139" descr="139"/>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295" name="36" descr="36"/>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296" name="140" descr="140"/>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297" name="109" descr="109"/>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298" name="125" descr="12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299" name="59" descr="5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300"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01" name="152" descr="1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302" name="150" descr="15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303" name="116" descr="11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304" name="5" descr="5"/>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305" name="95" descr="95"/>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306" name="68" descr="68"/>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8307" name="42" descr="42"/>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308" name="34" descr="34"/>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309" name="106" descr="106"/>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310"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311" name="137" descr="137"/>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312"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313" name="14" descr="14"/>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314" name="99" descr="9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315"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316" name="114" descr="114"/>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17" name="149" descr="149"/>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318" name="155" descr="155"/>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319" name="69" descr="69"/>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320" name="17" descr="17"/>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321" name="72" descr="72"/>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22" name="110" descr="1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323" name="21" descr="21"/>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324" name="22" descr="22"/>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325" name="13" descr="13"/>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8326" name="54" descr="54"/>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8327" name="27" descr="27"/>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328" name="39" descr="39"/>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329" name="31" descr="31"/>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8330" name="37" descr="37"/>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181610</xdr:rowOff>
    </xdr:to>
    <xdr:pic>
      <xdr:nvPicPr>
        <xdr:cNvPr id="8331" name="45" descr="45"/>
        <xdr:cNvPicPr/>
      </xdr:nvPicPr>
      <xdr:blipFill>
        <a:blip r:embed="rId1"/>
        <a:stretch>
          <a:fillRect/>
        </a:stretch>
      </xdr:blipFill>
      <xdr:spPr>
        <a:xfrm>
          <a:off x="20372705" y="292188900"/>
          <a:ext cx="66040" cy="18161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332" name="127" descr="127"/>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333" name="29" descr="29"/>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334" name="90" descr="9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335"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336" name="71" descr="7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337"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338"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8339" name="131" descr="131"/>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340" name="63" descr="63"/>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341"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342"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343" name="33" descr="3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344" name="70" descr="70"/>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45" name="10" descr="1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346" name="87" descr="8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181610</xdr:rowOff>
    </xdr:to>
    <xdr:pic>
      <xdr:nvPicPr>
        <xdr:cNvPr id="8347" name="11" descr="11"/>
        <xdr:cNvPicPr/>
      </xdr:nvPicPr>
      <xdr:blipFill>
        <a:blip r:embed="rId1"/>
        <a:stretch>
          <a:fillRect/>
        </a:stretch>
      </xdr:blipFill>
      <xdr:spPr>
        <a:xfrm>
          <a:off x="20525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48" name="46" descr="46"/>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349" name="119" descr="11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350"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351"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352" name="107" descr="107"/>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353" name="126" descr="12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8354" name="159" descr="159"/>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355" name="105" descr="105"/>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356" name="65" descr="65"/>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357" name="16" descr="1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358" name="67" descr="67"/>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359" name="147" descr="14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360" name="56" descr="56"/>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361"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362" name="35" descr="35"/>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363" name="133" descr="133"/>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364" name="118" descr="118"/>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365" name="26" descr="26"/>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366"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367" name="53" descr="53"/>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368" name="2" descr="2"/>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181610</xdr:rowOff>
    </xdr:to>
    <xdr:pic>
      <xdr:nvPicPr>
        <xdr:cNvPr id="8369" name="98" descr="98"/>
        <xdr:cNvPicPr/>
      </xdr:nvPicPr>
      <xdr:blipFill>
        <a:blip r:embed="rId1"/>
        <a:stretch>
          <a:fillRect/>
        </a:stretch>
      </xdr:blipFill>
      <xdr:spPr>
        <a:xfrm>
          <a:off x="201441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370" name="91" descr="91"/>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371" name="108" descr="108"/>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372" name="79" descr="79"/>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373" name="48" descr="48"/>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374" name="86" descr="86"/>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375" name="0" descr="0"/>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181610</xdr:rowOff>
    </xdr:to>
    <xdr:pic>
      <xdr:nvPicPr>
        <xdr:cNvPr id="8376" name="51" descr="51"/>
        <xdr:cNvPicPr/>
      </xdr:nvPicPr>
      <xdr:blipFill>
        <a:blip r:embed="rId1"/>
        <a:stretch>
          <a:fillRect/>
        </a:stretch>
      </xdr:blipFill>
      <xdr:spPr>
        <a:xfrm>
          <a:off x="20448905" y="292188900"/>
          <a:ext cx="66040" cy="18161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377"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78" name="20" descr="20"/>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379" name="160" descr="160"/>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170180</xdr:rowOff>
    </xdr:to>
    <xdr:pic>
      <xdr:nvPicPr>
        <xdr:cNvPr id="8380" name="117" descr="117"/>
        <xdr:cNvPicPr/>
      </xdr:nvPicPr>
      <xdr:blipFill>
        <a:blip r:embed="rId1"/>
        <a:stretch>
          <a:fillRect/>
        </a:stretch>
      </xdr:blipFill>
      <xdr:spPr>
        <a:xfrm>
          <a:off x="204489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381" name="64" descr="64"/>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82" name="52" descr="52"/>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383" name="49" descr="49"/>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384"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385" name="82" descr="82"/>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386" name="112" descr="112"/>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387"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388"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389" name="157" descr="157"/>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8390" name="28" descr="28"/>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391" name="128" descr="12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392" name="148" descr="148"/>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8393" name="84" descr="84"/>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172720</xdr:rowOff>
    </xdr:to>
    <xdr:pic>
      <xdr:nvPicPr>
        <xdr:cNvPr id="8394" name="3" descr="3"/>
        <xdr:cNvPicPr/>
      </xdr:nvPicPr>
      <xdr:blipFill>
        <a:blip r:embed="rId1"/>
        <a:stretch>
          <a:fillRect/>
        </a:stretch>
      </xdr:blipFill>
      <xdr:spPr>
        <a:xfrm>
          <a:off x="202203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395"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396" name="40" descr="40"/>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397"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170180</xdr:rowOff>
    </xdr:to>
    <xdr:pic>
      <xdr:nvPicPr>
        <xdr:cNvPr id="8398" name="41" descr="41"/>
        <xdr:cNvPicPr/>
      </xdr:nvPicPr>
      <xdr:blipFill>
        <a:blip r:embed="rId1"/>
        <a:stretch>
          <a:fillRect/>
        </a:stretch>
      </xdr:blipFill>
      <xdr:spPr>
        <a:xfrm>
          <a:off x="19991705"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399" name="9" descr="9"/>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400"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401"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02"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403" name="66" descr="66"/>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404" name="44" descr="44"/>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170180</xdr:rowOff>
    </xdr:to>
    <xdr:pic>
      <xdr:nvPicPr>
        <xdr:cNvPr id="8405" name="146" descr="146"/>
        <xdr:cNvPicPr/>
      </xdr:nvPicPr>
      <xdr:blipFill>
        <a:blip r:embed="rId1"/>
        <a:stretch>
          <a:fillRect/>
        </a:stretch>
      </xdr:blipFill>
      <xdr:spPr>
        <a:xfrm>
          <a:off x="202965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170180</xdr:rowOff>
    </xdr:to>
    <xdr:pic>
      <xdr:nvPicPr>
        <xdr:cNvPr id="8406" name="121" descr="121"/>
        <xdr:cNvPicPr/>
      </xdr:nvPicPr>
      <xdr:blipFill>
        <a:blip r:embed="rId1"/>
        <a:stretch>
          <a:fillRect/>
        </a:stretch>
      </xdr:blipFill>
      <xdr:spPr>
        <a:xfrm>
          <a:off x="20144105" y="292188900"/>
          <a:ext cx="66040" cy="17018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407" name="101" descr="101"/>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172720</xdr:rowOff>
    </xdr:to>
    <xdr:pic>
      <xdr:nvPicPr>
        <xdr:cNvPr id="8408" name="62" descr="62"/>
        <xdr:cNvPicPr/>
      </xdr:nvPicPr>
      <xdr:blipFill>
        <a:blip r:embed="rId1"/>
        <a:stretch>
          <a:fillRect/>
        </a:stretch>
      </xdr:blipFill>
      <xdr:spPr>
        <a:xfrm>
          <a:off x="20372705" y="292188900"/>
          <a:ext cx="66040" cy="17272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409" name="93" descr="9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181610</xdr:rowOff>
    </xdr:to>
    <xdr:pic>
      <xdr:nvPicPr>
        <xdr:cNvPr id="8410" name="111" descr="111"/>
        <xdr:cNvPicPr/>
      </xdr:nvPicPr>
      <xdr:blipFill>
        <a:blip r:embed="rId1"/>
        <a:stretch>
          <a:fillRect/>
        </a:stretch>
      </xdr:blipFill>
      <xdr:spPr>
        <a:xfrm>
          <a:off x="19991705" y="292188900"/>
          <a:ext cx="66040" cy="18161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411"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412"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181610</xdr:rowOff>
    </xdr:to>
    <xdr:pic>
      <xdr:nvPicPr>
        <xdr:cNvPr id="8413" name="50" descr="50"/>
        <xdr:cNvPicPr/>
      </xdr:nvPicPr>
      <xdr:blipFill>
        <a:blip r:embed="rId1"/>
        <a:stretch>
          <a:fillRect/>
        </a:stretch>
      </xdr:blipFill>
      <xdr:spPr>
        <a:xfrm>
          <a:off x="20591780" y="292188900"/>
          <a:ext cx="66040" cy="18161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170180</xdr:rowOff>
    </xdr:to>
    <xdr:pic>
      <xdr:nvPicPr>
        <xdr:cNvPr id="8414" name="43" descr="43"/>
        <xdr:cNvPicPr/>
      </xdr:nvPicPr>
      <xdr:blipFill>
        <a:blip r:embed="rId1"/>
        <a:stretch>
          <a:fillRect/>
        </a:stretch>
      </xdr:blipFill>
      <xdr:spPr>
        <a:xfrm>
          <a:off x="20591780" y="292188900"/>
          <a:ext cx="66040" cy="17018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15"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416" name="23" descr="2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17"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18"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419" name="89" descr="89"/>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20"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170180</xdr:rowOff>
    </xdr:to>
    <xdr:pic>
      <xdr:nvPicPr>
        <xdr:cNvPr id="8421" name="138" descr="138"/>
        <xdr:cNvPicPr/>
      </xdr:nvPicPr>
      <xdr:blipFill>
        <a:blip r:embed="rId1"/>
        <a:stretch>
          <a:fillRect/>
        </a:stretch>
      </xdr:blipFill>
      <xdr:spPr>
        <a:xfrm>
          <a:off x="20220305" y="292188900"/>
          <a:ext cx="66040" cy="17018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422" name="151" descr="151"/>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423"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181610</xdr:rowOff>
    </xdr:to>
    <xdr:pic>
      <xdr:nvPicPr>
        <xdr:cNvPr id="8424" name="156" descr="156"/>
        <xdr:cNvPicPr/>
      </xdr:nvPicPr>
      <xdr:blipFill>
        <a:blip r:embed="rId1"/>
        <a:stretch>
          <a:fillRect/>
        </a:stretch>
      </xdr:blipFill>
      <xdr:spPr>
        <a:xfrm>
          <a:off x="20058380" y="292188900"/>
          <a:ext cx="66040" cy="18161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425"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426" name="153" descr="15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427"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28"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429" name="80" descr="80"/>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170180</xdr:rowOff>
    </xdr:to>
    <xdr:pic>
      <xdr:nvPicPr>
        <xdr:cNvPr id="8430" name="161" descr="161"/>
        <xdr:cNvPicPr/>
      </xdr:nvPicPr>
      <xdr:blipFill>
        <a:blip r:embed="rId1"/>
        <a:stretch>
          <a:fillRect/>
        </a:stretch>
      </xdr:blipFill>
      <xdr:spPr>
        <a:xfrm>
          <a:off x="20372705" y="292188900"/>
          <a:ext cx="66040" cy="17018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431" name="136" descr="13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32"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433"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181610</xdr:rowOff>
    </xdr:to>
    <xdr:pic>
      <xdr:nvPicPr>
        <xdr:cNvPr id="8434" name="15" descr="15"/>
        <xdr:cNvPicPr/>
      </xdr:nvPicPr>
      <xdr:blipFill>
        <a:blip r:embed="rId1"/>
        <a:stretch>
          <a:fillRect/>
        </a:stretch>
      </xdr:blipFill>
      <xdr:spPr>
        <a:xfrm>
          <a:off x="20296505" y="292188900"/>
          <a:ext cx="66040" cy="18161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170180</xdr:rowOff>
    </xdr:to>
    <xdr:pic>
      <xdr:nvPicPr>
        <xdr:cNvPr id="8435" name="6" descr="6"/>
        <xdr:cNvPicPr/>
      </xdr:nvPicPr>
      <xdr:blipFill>
        <a:blip r:embed="rId1"/>
        <a:stretch>
          <a:fillRect/>
        </a:stretch>
      </xdr:blipFill>
      <xdr:spPr>
        <a:xfrm>
          <a:off x="20525105" y="292188900"/>
          <a:ext cx="66040" cy="17018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436" name="61" descr="61"/>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437" name="158" descr="158"/>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172720</xdr:rowOff>
    </xdr:to>
    <xdr:pic>
      <xdr:nvPicPr>
        <xdr:cNvPr id="8438" name="96" descr="96"/>
        <xdr:cNvPicPr/>
      </xdr:nvPicPr>
      <xdr:blipFill>
        <a:blip r:embed="rId1"/>
        <a:stretch>
          <a:fillRect/>
        </a:stretch>
      </xdr:blipFill>
      <xdr:spPr>
        <a:xfrm>
          <a:off x="20591780" y="292188900"/>
          <a:ext cx="66040" cy="17272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439"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440" name="130" descr="130"/>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441" name="122" descr="122"/>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170180</xdr:rowOff>
    </xdr:to>
    <xdr:pic>
      <xdr:nvPicPr>
        <xdr:cNvPr id="8442" name="47" descr="47"/>
        <xdr:cNvPicPr/>
      </xdr:nvPicPr>
      <xdr:blipFill>
        <a:blip r:embed="rId1"/>
        <a:stretch>
          <a:fillRect/>
        </a:stretch>
      </xdr:blipFill>
      <xdr:spPr>
        <a:xfrm>
          <a:off x="20058380" y="292188900"/>
          <a:ext cx="66040" cy="17018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172720</xdr:rowOff>
    </xdr:to>
    <xdr:pic>
      <xdr:nvPicPr>
        <xdr:cNvPr id="8443" name="103" descr="103"/>
        <xdr:cNvPicPr/>
      </xdr:nvPicPr>
      <xdr:blipFill>
        <a:blip r:embed="rId1"/>
        <a:stretch>
          <a:fillRect/>
        </a:stretch>
      </xdr:blipFill>
      <xdr:spPr>
        <a:xfrm>
          <a:off x="20525105" y="292188900"/>
          <a:ext cx="66040" cy="17272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444" name="32" descr="32"/>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181610</xdr:rowOff>
    </xdr:to>
    <xdr:pic>
      <xdr:nvPicPr>
        <xdr:cNvPr id="8445" name="142" descr="142"/>
        <xdr:cNvPicPr/>
      </xdr:nvPicPr>
      <xdr:blipFill>
        <a:blip r:embed="rId1"/>
        <a:stretch>
          <a:fillRect/>
        </a:stretch>
      </xdr:blipFill>
      <xdr:spPr>
        <a:xfrm>
          <a:off x="20220305" y="292188900"/>
          <a:ext cx="66040" cy="18161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172720</xdr:rowOff>
    </xdr:to>
    <xdr:pic>
      <xdr:nvPicPr>
        <xdr:cNvPr id="8446" name="134" descr="134"/>
        <xdr:cNvPicPr/>
      </xdr:nvPicPr>
      <xdr:blipFill>
        <a:blip r:embed="rId1"/>
        <a:stretch>
          <a:fillRect/>
        </a:stretch>
      </xdr:blipFill>
      <xdr:spPr>
        <a:xfrm>
          <a:off x="202965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172720</xdr:rowOff>
    </xdr:to>
    <xdr:pic>
      <xdr:nvPicPr>
        <xdr:cNvPr id="8447" name="113" descr="113"/>
        <xdr:cNvPicPr/>
      </xdr:nvPicPr>
      <xdr:blipFill>
        <a:blip r:embed="rId1"/>
        <a:stretch>
          <a:fillRect/>
        </a:stretch>
      </xdr:blipFill>
      <xdr:spPr>
        <a:xfrm>
          <a:off x="20144105"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448" name="104" descr="104"/>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172720</xdr:rowOff>
    </xdr:to>
    <xdr:pic>
      <xdr:nvPicPr>
        <xdr:cNvPr id="8449" name="94" descr="94"/>
        <xdr:cNvPicPr/>
      </xdr:nvPicPr>
      <xdr:blipFill>
        <a:blip r:embed="rId1"/>
        <a:stretch>
          <a:fillRect/>
        </a:stretch>
      </xdr:blipFill>
      <xdr:spPr>
        <a:xfrm>
          <a:off x="20448905"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450" name="8" descr="8"/>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172720</xdr:rowOff>
    </xdr:to>
    <xdr:pic>
      <xdr:nvPicPr>
        <xdr:cNvPr id="8451" name="123" descr="123"/>
        <xdr:cNvPicPr/>
      </xdr:nvPicPr>
      <xdr:blipFill>
        <a:blip r:embed="rId1"/>
        <a:stretch>
          <a:fillRect/>
        </a:stretch>
      </xdr:blipFill>
      <xdr:spPr>
        <a:xfrm>
          <a:off x="20058380" y="292188900"/>
          <a:ext cx="66040" cy="17272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172720</xdr:rowOff>
    </xdr:to>
    <xdr:pic>
      <xdr:nvPicPr>
        <xdr:cNvPr id="8452" name="97" descr="97"/>
        <xdr:cNvPicPr/>
      </xdr:nvPicPr>
      <xdr:blipFill>
        <a:blip r:embed="rId1"/>
        <a:stretch>
          <a:fillRect/>
        </a:stretch>
      </xdr:blipFill>
      <xdr:spPr>
        <a:xfrm>
          <a:off x="19991705" y="292188900"/>
          <a:ext cx="66040" cy="17272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453"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454"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55"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56"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57"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58"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459"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60"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461"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462"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63"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464"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465"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66"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67"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68"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469"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70"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471"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72"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73"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74"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475"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76"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477"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478"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79"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80"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481"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482"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83"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84"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85"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86"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87"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488"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89"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490"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91"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92"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493"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494"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95"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496"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497"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498"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499"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00"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01"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02"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03"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04"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05"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06"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07"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08"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09"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10"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11"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12"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13"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14"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15"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16"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17"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518"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19"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20"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21"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522"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523"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24"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25"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26"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27"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28"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29"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30"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31"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32"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33"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34"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35"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536" name="51" descr="5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537"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38"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539"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540"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41"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42"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43"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44"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45"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46"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47"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48"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49"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50"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51"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52"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53"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54"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55"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56"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57"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58"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59"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60"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61"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62"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63"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64"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65"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66"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67"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68"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69"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70"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71"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72"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73"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74"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75"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76"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77"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78"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79"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80"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81"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82"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583"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84"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85"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86"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87"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88"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89"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590"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91"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592"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593"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594"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595"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96"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597"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98"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599"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00"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01"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02"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03" name="103" descr="10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04"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05" name="55" descr="5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06"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07" name="134" descr="13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08" name="30" descr="3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09"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610"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11" name="94" descr="94"/>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12"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13"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614" name="97" descr="9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15"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16" name="139" descr="13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17" name="36" descr="36"/>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18" name="140" descr="140"/>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19" name="109" descr="10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20" name="125" descr="12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21" name="59" descr="5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22"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23" name="152" descr="1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24" name="150" descr="1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25" name="116" descr="11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626" name="5" descr="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27" name="95" descr="95"/>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28" name="68" descr="68"/>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29"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30" name="34" descr="34"/>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31" name="106" descr="10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32"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33" name="137" descr="13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34"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35" name="14" descr="1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36" name="99" descr="9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37"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38" name="114" descr="114"/>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39" name="149" descr="149"/>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40" name="155" descr="15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41" name="69" descr="6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42" name="17" descr="1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643" name="72" descr="7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44" name="110" descr="1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45" name="21" descr="2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46" name="22" descr="2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47" name="13" descr="13"/>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48"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49"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50" name="39" descr="39"/>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51" name="31" descr="3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652"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53"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54" name="127" descr="1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655" name="29" descr="2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56" name="90" descr="9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57"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58" name="71" descr="7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59"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60"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61"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62" name="63" descr="6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63"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64"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65" name="33" descr="3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66" name="70" descr="7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67" name="10" descr="1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68" name="87" descr="8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69"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70" name="46" descr="46"/>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71" name="119" descr="11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72"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73"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74" name="107" descr="107"/>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75" name="126" descr="12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76"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77" name="105" descr="10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78" name="65" descr="6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79" name="16" descr="1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80" name="67" descr="6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681" name="147" descr="14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82" name="56" descr="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83"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84" name="35" descr="3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85" name="133" descr="133"/>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86" name="118" descr="11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687" name="26" descr="2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688"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689" name="53" descr="5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90" name="2" descr="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91"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692" name="91" descr="91"/>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93" name="108" descr="10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94" name="79" descr="79"/>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695" name="48" descr="4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696" name="86" descr="86"/>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697" name="0" descr="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98" name="51" descr="5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699"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00" name="20" descr="20"/>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01" name="160" descr="16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02" name="117" descr="11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03" name="64" descr="64"/>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04" name="52" descr="5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05" name="49" descr="49"/>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06"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07" name="82" descr="82"/>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08" name="112" descr="11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09"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10"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11" name="157" descr="15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12"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13" name="128" descr="1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14" name="148" descr="148"/>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15"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16" name="3" descr="3"/>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17"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18" name="40" descr="4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19"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20" name="41" descr="4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21" name="9" descr="9"/>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22"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23"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24"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25" name="66" descr="6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26" name="44" descr="4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27" name="146" descr="146"/>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28" name="121" descr="12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29" name="101" descr="10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30" name="62" descr="62"/>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31" name="93" descr="9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32"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33"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34"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35"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36" name="43" descr="4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37"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38" name="23" descr="2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39"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40"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41" name="89" descr="89"/>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42"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43" name="138" descr="1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44" name="151" descr="15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45"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46"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47"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48" name="153" descr="153"/>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49"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50"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51" name="80" descr="80"/>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52" name="161" descr="161"/>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53" name="136" descr="13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54"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55"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56"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57" name="6" descr="6"/>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58" name="61" descr="6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59" name="158" descr="15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60" name="96" descr="96"/>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61"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62" name="130" descr="130"/>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63" name="122" descr="12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64" name="47" descr="4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65" name="32" descr="32"/>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66"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67" name="113" descr="113"/>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68" name="104" descr="10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69" name="8" descr="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70" name="123" descr="123"/>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71"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72"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73"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74"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75"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76"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77"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78"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79"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80"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781"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82"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83"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84"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85"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86"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87"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88"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789"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90"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791"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792"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93"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94" name="51" descr="51"/>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795" name="19" descr="19"/>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796"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797"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798"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799"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00"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01"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02"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803" name="78" descr="78"/>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804" name="74" descr="7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805"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06"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07"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08"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09"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10"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11"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12"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13"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14"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15"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16"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17" name="132" descr="132"/>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18"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19"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20"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21"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22" name="83" descr="8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823" name="55" descr="5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24"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25" name="4" descr="4"/>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26" name="77" descr="7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827" name="42" descr="4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828" name="57" descr="57"/>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829" name="25" descr="25"/>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830" name="124" descr="124"/>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31" name="54" descr="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832" name="27" descr="27"/>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33" name="37" descr="37"/>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834" name="45" descr="45"/>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35" name="58" descr="58"/>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457200</xdr:colOff>
      <xdr:row>271</xdr:row>
      <xdr:rowOff>0</xdr:rowOff>
    </xdr:from>
    <xdr:to>
      <xdr:col>33</xdr:col>
      <xdr:colOff>523240</xdr:colOff>
      <xdr:row>271</xdr:row>
      <xdr:rowOff>171450</xdr:rowOff>
    </xdr:to>
    <xdr:pic>
      <xdr:nvPicPr>
        <xdr:cNvPr id="8836" name="92" descr="92"/>
        <xdr:cNvPicPr/>
      </xdr:nvPicPr>
      <xdr:blipFill>
        <a:blip r:embed="rId1"/>
        <a:stretch>
          <a:fillRect/>
        </a:stretch>
      </xdr:blipFill>
      <xdr:spPr>
        <a:xfrm>
          <a:off x="204489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837" name="129" descr="129"/>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38" name="131" descr="131"/>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39" name="38" descr="38"/>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40" name="115" descr="115"/>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841" name="11" descr="11"/>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842" name="100" descr="10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533400</xdr:colOff>
      <xdr:row>271</xdr:row>
      <xdr:rowOff>0</xdr:rowOff>
    </xdr:from>
    <xdr:to>
      <xdr:col>33</xdr:col>
      <xdr:colOff>599440</xdr:colOff>
      <xdr:row>271</xdr:row>
      <xdr:rowOff>171450</xdr:rowOff>
    </xdr:to>
    <xdr:pic>
      <xdr:nvPicPr>
        <xdr:cNvPr id="8843" name="85" descr="85"/>
        <xdr:cNvPicPr/>
      </xdr:nvPicPr>
      <xdr:blipFill>
        <a:blip r:embed="rId1"/>
        <a:stretch>
          <a:fillRect/>
        </a:stretch>
      </xdr:blipFill>
      <xdr:spPr>
        <a:xfrm>
          <a:off x="20525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44" name="159" descr="159"/>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45" name="102" descr="10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46" name="73" descr="73"/>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47" name="98" descr="9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48" name="143" descr="143"/>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849" name="18" descr="18"/>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50" name="88" descr="88"/>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51" name="28" descr="28"/>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52" name="84" descr="8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53" name="81" descr="8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54" name="141" descr="141"/>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381000</xdr:colOff>
      <xdr:row>271</xdr:row>
      <xdr:rowOff>0</xdr:rowOff>
    </xdr:from>
    <xdr:to>
      <xdr:col>33</xdr:col>
      <xdr:colOff>447040</xdr:colOff>
      <xdr:row>271</xdr:row>
      <xdr:rowOff>171450</xdr:rowOff>
    </xdr:to>
    <xdr:pic>
      <xdr:nvPicPr>
        <xdr:cNvPr id="8855" name="120" descr="120"/>
        <xdr:cNvPicPr/>
      </xdr:nvPicPr>
      <xdr:blipFill>
        <a:blip r:embed="rId1"/>
        <a:stretch>
          <a:fillRect/>
        </a:stretch>
      </xdr:blipFill>
      <xdr:spPr>
        <a:xfrm>
          <a:off x="20372705"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56" name="111" descr="111"/>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57" name="76" descr="76"/>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152400</xdr:colOff>
      <xdr:row>271</xdr:row>
      <xdr:rowOff>0</xdr:rowOff>
    </xdr:from>
    <xdr:to>
      <xdr:col>33</xdr:col>
      <xdr:colOff>218440</xdr:colOff>
      <xdr:row>271</xdr:row>
      <xdr:rowOff>171450</xdr:rowOff>
    </xdr:to>
    <xdr:pic>
      <xdr:nvPicPr>
        <xdr:cNvPr id="8858" name="60" descr="60"/>
        <xdr:cNvPicPr/>
      </xdr:nvPicPr>
      <xdr:blipFill>
        <a:blip r:embed="rId1"/>
        <a:stretch>
          <a:fillRect/>
        </a:stretch>
      </xdr:blipFill>
      <xdr:spPr>
        <a:xfrm>
          <a:off x="20144105" y="292188900"/>
          <a:ext cx="66040" cy="171450"/>
        </a:xfrm>
        <a:prstGeom prst="rect">
          <a:avLst/>
        </a:prstGeom>
        <a:noFill/>
        <a:ln w="9525">
          <a:noFill/>
        </a:ln>
      </xdr:spPr>
    </xdr:pic>
    <xdr:clientData/>
  </xdr:twoCellAnchor>
  <xdr:twoCellAnchor editAs="oneCell">
    <xdr:from>
      <xdr:col>33</xdr:col>
      <xdr:colOff>600075</xdr:colOff>
      <xdr:row>271</xdr:row>
      <xdr:rowOff>0</xdr:rowOff>
    </xdr:from>
    <xdr:to>
      <xdr:col>33</xdr:col>
      <xdr:colOff>666115</xdr:colOff>
      <xdr:row>271</xdr:row>
      <xdr:rowOff>171450</xdr:rowOff>
    </xdr:to>
    <xdr:pic>
      <xdr:nvPicPr>
        <xdr:cNvPr id="8859" name="50" descr="50"/>
        <xdr:cNvPicPr/>
      </xdr:nvPicPr>
      <xdr:blipFill>
        <a:blip r:embed="rId1"/>
        <a:stretch>
          <a:fillRect/>
        </a:stretch>
      </xdr:blipFill>
      <xdr:spPr>
        <a:xfrm>
          <a:off x="20591780"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60" name="7" descr="7"/>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61" name="154" descr="154"/>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62" name="1" descr="1"/>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63" name="135" descr="135"/>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64" name="24" descr="24"/>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65" name="156" descr="156"/>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66" name="75" descr="75"/>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67" name="145" descr="14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66675</xdr:colOff>
      <xdr:row>271</xdr:row>
      <xdr:rowOff>0</xdr:rowOff>
    </xdr:from>
    <xdr:to>
      <xdr:col>33</xdr:col>
      <xdr:colOff>132715</xdr:colOff>
      <xdr:row>271</xdr:row>
      <xdr:rowOff>171450</xdr:rowOff>
    </xdr:to>
    <xdr:pic>
      <xdr:nvPicPr>
        <xdr:cNvPr id="8868" name="12" descr="12"/>
        <xdr:cNvPicPr/>
      </xdr:nvPicPr>
      <xdr:blipFill>
        <a:blip r:embed="rId1"/>
        <a:stretch>
          <a:fillRect/>
        </a:stretch>
      </xdr:blipFill>
      <xdr:spPr>
        <a:xfrm>
          <a:off x="20058380" y="292188900"/>
          <a:ext cx="66040" cy="171450"/>
        </a:xfrm>
        <a:prstGeom prst="rect">
          <a:avLst/>
        </a:prstGeom>
        <a:noFill/>
        <a:ln w="9525">
          <a:noFill/>
        </a:ln>
      </xdr:spPr>
    </xdr:pic>
    <xdr:clientData/>
  </xdr:twoCellAnchor>
  <xdr:twoCellAnchor editAs="oneCell">
    <xdr:from>
      <xdr:col>33</xdr:col>
      <xdr:colOff>0</xdr:colOff>
      <xdr:row>271</xdr:row>
      <xdr:rowOff>0</xdr:rowOff>
    </xdr:from>
    <xdr:to>
      <xdr:col>33</xdr:col>
      <xdr:colOff>66040</xdr:colOff>
      <xdr:row>271</xdr:row>
      <xdr:rowOff>171450</xdr:rowOff>
    </xdr:to>
    <xdr:pic>
      <xdr:nvPicPr>
        <xdr:cNvPr id="8869" name="144" descr="144"/>
        <xdr:cNvPicPr/>
      </xdr:nvPicPr>
      <xdr:blipFill>
        <a:blip r:embed="rId1"/>
        <a:stretch>
          <a:fillRect/>
        </a:stretch>
      </xdr:blipFill>
      <xdr:spPr>
        <a:xfrm>
          <a:off x="19991705" y="292188900"/>
          <a:ext cx="66040" cy="171450"/>
        </a:xfrm>
        <a:prstGeom prst="rect">
          <a:avLst/>
        </a:prstGeom>
        <a:noFill/>
        <a:ln w="9525">
          <a:noFill/>
        </a:ln>
      </xdr:spPr>
    </xdr:pic>
    <xdr:clientData/>
  </xdr:twoCellAnchor>
  <xdr:twoCellAnchor editAs="oneCell">
    <xdr:from>
      <xdr:col>33</xdr:col>
      <xdr:colOff>304800</xdr:colOff>
      <xdr:row>271</xdr:row>
      <xdr:rowOff>0</xdr:rowOff>
    </xdr:from>
    <xdr:to>
      <xdr:col>33</xdr:col>
      <xdr:colOff>370840</xdr:colOff>
      <xdr:row>271</xdr:row>
      <xdr:rowOff>171450</xdr:rowOff>
    </xdr:to>
    <xdr:pic>
      <xdr:nvPicPr>
        <xdr:cNvPr id="8870" name="15" descr="15"/>
        <xdr:cNvPicPr/>
      </xdr:nvPicPr>
      <xdr:blipFill>
        <a:blip r:embed="rId1"/>
        <a:stretch>
          <a:fillRect/>
        </a:stretch>
      </xdr:blipFill>
      <xdr:spPr>
        <a:xfrm>
          <a:off x="20296505" y="292188900"/>
          <a:ext cx="66040" cy="171450"/>
        </a:xfrm>
        <a:prstGeom prst="rect">
          <a:avLst/>
        </a:prstGeom>
        <a:noFill/>
        <a:ln w="9525">
          <a:noFill/>
        </a:ln>
      </xdr:spPr>
    </xdr:pic>
    <xdr:clientData/>
  </xdr:twoCellAnchor>
  <xdr:twoCellAnchor editAs="oneCell">
    <xdr:from>
      <xdr:col>33</xdr:col>
      <xdr:colOff>228600</xdr:colOff>
      <xdr:row>271</xdr:row>
      <xdr:rowOff>0</xdr:rowOff>
    </xdr:from>
    <xdr:to>
      <xdr:col>33</xdr:col>
      <xdr:colOff>294640</xdr:colOff>
      <xdr:row>271</xdr:row>
      <xdr:rowOff>171450</xdr:rowOff>
    </xdr:to>
    <xdr:pic>
      <xdr:nvPicPr>
        <xdr:cNvPr id="8871" name="142" descr="142"/>
        <xdr:cNvPicPr/>
      </xdr:nvPicPr>
      <xdr:blipFill>
        <a:blip r:embed="rId1"/>
        <a:stretch>
          <a:fillRect/>
        </a:stretch>
      </xdr:blipFill>
      <xdr:spPr>
        <a:xfrm>
          <a:off x="20220305" y="292188900"/>
          <a:ext cx="66040" cy="171450"/>
        </a:xfrm>
        <a:prstGeom prst="rect">
          <a:avLst/>
        </a:prstGeom>
        <a:noFill/>
        <a:ln w="9525">
          <a:noFill/>
        </a:ln>
      </xdr:spPr>
    </xdr:pic>
    <xdr:clientData/>
  </xdr:twoCellAnchor>
  <xdr:twoCellAnchor editAs="oneCell">
    <xdr:from>
      <xdr:col>34</xdr:col>
      <xdr:colOff>457200</xdr:colOff>
      <xdr:row>138</xdr:row>
      <xdr:rowOff>0</xdr:rowOff>
    </xdr:from>
    <xdr:to>
      <xdr:col>34</xdr:col>
      <xdr:colOff>504190</xdr:colOff>
      <xdr:row>138</xdr:row>
      <xdr:rowOff>171450</xdr:rowOff>
    </xdr:to>
    <xdr:pic>
      <xdr:nvPicPr>
        <xdr:cNvPr id="8872" name="120" descr="120"/>
        <xdr:cNvPicPr/>
      </xdr:nvPicPr>
      <xdr:blipFill>
        <a:blip r:embed="rId1"/>
        <a:stretch>
          <a:fillRect/>
        </a:stretch>
      </xdr:blipFill>
      <xdr:spPr>
        <a:xfrm>
          <a:off x="21429980" y="181759225"/>
          <a:ext cx="46990" cy="171450"/>
        </a:xfrm>
        <a:prstGeom prst="rect">
          <a:avLst/>
        </a:prstGeom>
        <a:noFill/>
        <a:ln w="9525">
          <a:noFill/>
        </a:ln>
      </xdr:spPr>
    </xdr:pic>
    <xdr:clientData/>
  </xdr:twoCellAnchor>
  <xdr:twoCellAnchor editAs="oneCell">
    <xdr:from>
      <xdr:col>34</xdr:col>
      <xdr:colOff>457200</xdr:colOff>
      <xdr:row>138</xdr:row>
      <xdr:rowOff>0</xdr:rowOff>
    </xdr:from>
    <xdr:to>
      <xdr:col>34</xdr:col>
      <xdr:colOff>504190</xdr:colOff>
      <xdr:row>138</xdr:row>
      <xdr:rowOff>171450</xdr:rowOff>
    </xdr:to>
    <xdr:pic>
      <xdr:nvPicPr>
        <xdr:cNvPr id="8873" name="120" descr="120"/>
        <xdr:cNvPicPr/>
      </xdr:nvPicPr>
      <xdr:blipFill>
        <a:blip r:embed="rId1"/>
        <a:stretch>
          <a:fillRect/>
        </a:stretch>
      </xdr:blipFill>
      <xdr:spPr>
        <a:xfrm>
          <a:off x="21429980" y="181759225"/>
          <a:ext cx="46990" cy="171450"/>
        </a:xfrm>
        <a:prstGeom prst="rect">
          <a:avLst/>
        </a:prstGeom>
        <a:noFill/>
        <a:ln w="9525">
          <a:noFill/>
        </a:ln>
      </xdr:spPr>
    </xdr:pic>
    <xdr:clientData/>
  </xdr:twoCellAnchor>
  <xdr:twoCellAnchor editAs="oneCell">
    <xdr:from>
      <xdr:col>34</xdr:col>
      <xdr:colOff>457200</xdr:colOff>
      <xdr:row>138</xdr:row>
      <xdr:rowOff>0</xdr:rowOff>
    </xdr:from>
    <xdr:to>
      <xdr:col>34</xdr:col>
      <xdr:colOff>504190</xdr:colOff>
      <xdr:row>138</xdr:row>
      <xdr:rowOff>342265</xdr:rowOff>
    </xdr:to>
    <xdr:pic>
      <xdr:nvPicPr>
        <xdr:cNvPr id="8874" name="120" descr="120"/>
        <xdr:cNvPicPr/>
      </xdr:nvPicPr>
      <xdr:blipFill>
        <a:blip r:embed="rId1"/>
        <a:stretch>
          <a:fillRect/>
        </a:stretch>
      </xdr:blipFill>
      <xdr:spPr>
        <a:xfrm>
          <a:off x="21429980" y="181759225"/>
          <a:ext cx="46990" cy="342265"/>
        </a:xfrm>
        <a:prstGeom prst="rect">
          <a:avLst/>
        </a:prstGeom>
        <a:noFill/>
        <a:ln w="9525">
          <a:noFill/>
        </a:ln>
      </xdr:spPr>
    </xdr:pic>
    <xdr:clientData/>
  </xdr:twoCellAnchor>
  <xdr:twoCellAnchor editAs="oneCell">
    <xdr:from>
      <xdr:col>34</xdr:col>
      <xdr:colOff>457200</xdr:colOff>
      <xdr:row>138</xdr:row>
      <xdr:rowOff>0</xdr:rowOff>
    </xdr:from>
    <xdr:to>
      <xdr:col>34</xdr:col>
      <xdr:colOff>504190</xdr:colOff>
      <xdr:row>138</xdr:row>
      <xdr:rowOff>342265</xdr:rowOff>
    </xdr:to>
    <xdr:pic>
      <xdr:nvPicPr>
        <xdr:cNvPr id="8875" name="120" descr="120"/>
        <xdr:cNvPicPr/>
      </xdr:nvPicPr>
      <xdr:blipFill>
        <a:blip r:embed="rId1"/>
        <a:stretch>
          <a:fillRect/>
        </a:stretch>
      </xdr:blipFill>
      <xdr:spPr>
        <a:xfrm>
          <a:off x="21429980" y="181759225"/>
          <a:ext cx="46990" cy="342265"/>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457201</xdr:rowOff>
    </xdr:to>
    <xdr:pic>
      <xdr:nvPicPr>
        <xdr:cNvPr id="8876" name="120" descr="120"/>
        <xdr:cNvPicPr/>
      </xdr:nvPicPr>
      <xdr:blipFill>
        <a:blip r:embed="rId1"/>
        <a:stretch>
          <a:fillRect/>
        </a:stretch>
      </xdr:blipFill>
      <xdr:spPr>
        <a:xfrm>
          <a:off x="21429980" y="181759225"/>
          <a:ext cx="66040" cy="45720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457201</xdr:rowOff>
    </xdr:to>
    <xdr:pic>
      <xdr:nvPicPr>
        <xdr:cNvPr id="8877" name="120" descr="120"/>
        <xdr:cNvPicPr/>
      </xdr:nvPicPr>
      <xdr:blipFill>
        <a:blip r:embed="rId1"/>
        <a:stretch>
          <a:fillRect/>
        </a:stretch>
      </xdr:blipFill>
      <xdr:spPr>
        <a:xfrm>
          <a:off x="21429980" y="181759225"/>
          <a:ext cx="66040" cy="45720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457201</xdr:rowOff>
    </xdr:to>
    <xdr:pic>
      <xdr:nvPicPr>
        <xdr:cNvPr id="8878" name="120" descr="120"/>
        <xdr:cNvPicPr/>
      </xdr:nvPicPr>
      <xdr:blipFill>
        <a:blip r:embed="rId1"/>
        <a:stretch>
          <a:fillRect/>
        </a:stretch>
      </xdr:blipFill>
      <xdr:spPr>
        <a:xfrm>
          <a:off x="21429980" y="181759225"/>
          <a:ext cx="66040" cy="457200"/>
        </a:xfrm>
        <a:prstGeom prst="rect">
          <a:avLst/>
        </a:prstGeom>
        <a:noFill/>
        <a:ln w="9525">
          <a:noFill/>
        </a:ln>
      </xdr:spPr>
    </xdr:pic>
    <xdr:clientData/>
  </xdr:twoCellAnchor>
  <xdr:twoCellAnchor editAs="oneCell">
    <xdr:from>
      <xdr:col>34</xdr:col>
      <xdr:colOff>343535</xdr:colOff>
      <xdr:row>138</xdr:row>
      <xdr:rowOff>0</xdr:rowOff>
    </xdr:from>
    <xdr:to>
      <xdr:col>34</xdr:col>
      <xdr:colOff>408305</xdr:colOff>
      <xdr:row>138</xdr:row>
      <xdr:rowOff>457201</xdr:rowOff>
    </xdr:to>
    <xdr:pic>
      <xdr:nvPicPr>
        <xdr:cNvPr id="8879" name="120" descr="120"/>
        <xdr:cNvPicPr/>
      </xdr:nvPicPr>
      <xdr:blipFill>
        <a:blip r:embed="rId1"/>
        <a:stretch>
          <a:fillRect/>
        </a:stretch>
      </xdr:blipFill>
      <xdr:spPr>
        <a:xfrm>
          <a:off x="21316315" y="181759225"/>
          <a:ext cx="64770" cy="45720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457201</xdr:rowOff>
    </xdr:to>
    <xdr:pic>
      <xdr:nvPicPr>
        <xdr:cNvPr id="8880" name="120" descr="120"/>
        <xdr:cNvPicPr/>
      </xdr:nvPicPr>
      <xdr:blipFill>
        <a:blip r:embed="rId1"/>
        <a:stretch>
          <a:fillRect/>
        </a:stretch>
      </xdr:blipFill>
      <xdr:spPr>
        <a:xfrm>
          <a:off x="21429980" y="181759225"/>
          <a:ext cx="66040" cy="45720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457201</xdr:rowOff>
    </xdr:to>
    <xdr:pic>
      <xdr:nvPicPr>
        <xdr:cNvPr id="8881" name="120" descr="120"/>
        <xdr:cNvPicPr/>
      </xdr:nvPicPr>
      <xdr:blipFill>
        <a:blip r:embed="rId1"/>
        <a:stretch>
          <a:fillRect/>
        </a:stretch>
      </xdr:blipFill>
      <xdr:spPr>
        <a:xfrm>
          <a:off x="21429980" y="181759225"/>
          <a:ext cx="66040" cy="457200"/>
        </a:xfrm>
        <a:prstGeom prst="rect">
          <a:avLst/>
        </a:prstGeom>
        <a:noFill/>
        <a:ln w="9525">
          <a:noFill/>
        </a:ln>
      </xdr:spPr>
    </xdr:pic>
    <xdr:clientData/>
  </xdr:twoCellAnchor>
  <xdr:twoCellAnchor editAs="oneCell">
    <xdr:from>
      <xdr:col>34</xdr:col>
      <xdr:colOff>504825</xdr:colOff>
      <xdr:row>138</xdr:row>
      <xdr:rowOff>0</xdr:rowOff>
    </xdr:from>
    <xdr:to>
      <xdr:col>34</xdr:col>
      <xdr:colOff>571500</xdr:colOff>
      <xdr:row>138</xdr:row>
      <xdr:rowOff>330200</xdr:rowOff>
    </xdr:to>
    <xdr:pic>
      <xdr:nvPicPr>
        <xdr:cNvPr id="8882" name="83" descr="83"/>
        <xdr:cNvPicPr/>
      </xdr:nvPicPr>
      <xdr:blipFill>
        <a:blip r:embed="rId1"/>
        <a:stretch>
          <a:fillRect/>
        </a:stretch>
      </xdr:blipFill>
      <xdr:spPr>
        <a:xfrm>
          <a:off x="21477605" y="181759225"/>
          <a:ext cx="66675" cy="33020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171450</xdr:rowOff>
    </xdr:to>
    <xdr:pic>
      <xdr:nvPicPr>
        <xdr:cNvPr id="8883" name="120" descr="120"/>
        <xdr:cNvPicPr/>
      </xdr:nvPicPr>
      <xdr:blipFill>
        <a:blip r:embed="rId1"/>
        <a:stretch>
          <a:fillRect/>
        </a:stretch>
      </xdr:blipFill>
      <xdr:spPr>
        <a:xfrm>
          <a:off x="21429980" y="181759225"/>
          <a:ext cx="66040" cy="17145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171450</xdr:rowOff>
    </xdr:to>
    <xdr:pic>
      <xdr:nvPicPr>
        <xdr:cNvPr id="8884" name="120" descr="120"/>
        <xdr:cNvPicPr/>
      </xdr:nvPicPr>
      <xdr:blipFill>
        <a:blip r:embed="rId1"/>
        <a:stretch>
          <a:fillRect/>
        </a:stretch>
      </xdr:blipFill>
      <xdr:spPr>
        <a:xfrm>
          <a:off x="21429980" y="181759225"/>
          <a:ext cx="66040" cy="17145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171450</xdr:rowOff>
    </xdr:to>
    <xdr:pic>
      <xdr:nvPicPr>
        <xdr:cNvPr id="8885" name="120" descr="120"/>
        <xdr:cNvPicPr/>
      </xdr:nvPicPr>
      <xdr:blipFill>
        <a:blip r:embed="rId1"/>
        <a:stretch>
          <a:fillRect/>
        </a:stretch>
      </xdr:blipFill>
      <xdr:spPr>
        <a:xfrm>
          <a:off x="21429980" y="181759225"/>
          <a:ext cx="66040" cy="171450"/>
        </a:xfrm>
        <a:prstGeom prst="rect">
          <a:avLst/>
        </a:prstGeom>
        <a:noFill/>
        <a:ln w="9525">
          <a:noFill/>
        </a:ln>
      </xdr:spPr>
    </xdr:pic>
    <xdr:clientData/>
  </xdr:twoCellAnchor>
  <xdr:twoCellAnchor editAs="oneCell">
    <xdr:from>
      <xdr:col>34</xdr:col>
      <xdr:colOff>457200</xdr:colOff>
      <xdr:row>138</xdr:row>
      <xdr:rowOff>0</xdr:rowOff>
    </xdr:from>
    <xdr:to>
      <xdr:col>34</xdr:col>
      <xdr:colOff>523240</xdr:colOff>
      <xdr:row>138</xdr:row>
      <xdr:rowOff>171450</xdr:rowOff>
    </xdr:to>
    <xdr:pic>
      <xdr:nvPicPr>
        <xdr:cNvPr id="8886" name="120" descr="120"/>
        <xdr:cNvPicPr/>
      </xdr:nvPicPr>
      <xdr:blipFill>
        <a:blip r:embed="rId1"/>
        <a:stretch>
          <a:fillRect/>
        </a:stretch>
      </xdr:blipFill>
      <xdr:spPr>
        <a:xfrm>
          <a:off x="21429980" y="181759225"/>
          <a:ext cx="66040" cy="171450"/>
        </a:xfrm>
        <a:prstGeom prst="rect">
          <a:avLst/>
        </a:prstGeom>
        <a:noFill/>
        <a:ln w="9525">
          <a:noFill/>
        </a:ln>
      </xdr:spPr>
    </xdr:pic>
    <xdr:clientData/>
  </xdr:twoCellAnchor>
  <xdr:twoCellAnchor editAs="oneCell">
    <xdr:from>
      <xdr:col>34</xdr:col>
      <xdr:colOff>504825</xdr:colOff>
      <xdr:row>138</xdr:row>
      <xdr:rowOff>0</xdr:rowOff>
    </xdr:from>
    <xdr:to>
      <xdr:col>34</xdr:col>
      <xdr:colOff>571500</xdr:colOff>
      <xdr:row>138</xdr:row>
      <xdr:rowOff>25401</xdr:rowOff>
    </xdr:to>
    <xdr:pic>
      <xdr:nvPicPr>
        <xdr:cNvPr id="8887" name="83" descr="83"/>
        <xdr:cNvPicPr/>
      </xdr:nvPicPr>
      <xdr:blipFill>
        <a:blip r:embed="rId1"/>
        <a:stretch>
          <a:fillRect/>
        </a:stretch>
      </xdr:blipFill>
      <xdr:spPr>
        <a:xfrm>
          <a:off x="21477605" y="181759225"/>
          <a:ext cx="66675" cy="25400"/>
        </a:xfrm>
        <a:prstGeom prst="rect">
          <a:avLst/>
        </a:prstGeom>
        <a:noFill/>
        <a:ln w="9525">
          <a:noFill/>
        </a:ln>
      </xdr:spPr>
    </xdr:pic>
    <xdr:clientData/>
  </xdr:twoCellAnchor>
  <xdr:twoCellAnchor editAs="oneCell">
    <xdr:from>
      <xdr:col>31</xdr:col>
      <xdr:colOff>0</xdr:colOff>
      <xdr:row>138</xdr:row>
      <xdr:rowOff>0</xdr:rowOff>
    </xdr:from>
    <xdr:to>
      <xdr:col>31</xdr:col>
      <xdr:colOff>85090</xdr:colOff>
      <xdr:row>138</xdr:row>
      <xdr:rowOff>265430</xdr:rowOff>
    </xdr:to>
    <xdr:sp>
      <xdr:nvSpPr>
        <xdr:cNvPr id="8888" name="Text Box 13"/>
        <xdr:cNvSpPr txBox="1"/>
      </xdr:nvSpPr>
      <xdr:spPr>
        <a:xfrm>
          <a:off x="19018885" y="181759225"/>
          <a:ext cx="85090" cy="265430"/>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255905</xdr:rowOff>
    </xdr:to>
    <xdr:sp>
      <xdr:nvSpPr>
        <xdr:cNvPr id="8889" name="Text Box 13"/>
        <xdr:cNvSpPr txBox="1"/>
      </xdr:nvSpPr>
      <xdr:spPr>
        <a:xfrm>
          <a:off x="19018885" y="181759225"/>
          <a:ext cx="85090" cy="255905"/>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265430</xdr:rowOff>
    </xdr:to>
    <xdr:sp>
      <xdr:nvSpPr>
        <xdr:cNvPr id="8890" name="Text Box 13"/>
        <xdr:cNvSpPr txBox="1"/>
      </xdr:nvSpPr>
      <xdr:spPr>
        <a:xfrm>
          <a:off x="19018885" y="181759225"/>
          <a:ext cx="85090" cy="265430"/>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255905</xdr:rowOff>
    </xdr:to>
    <xdr:sp>
      <xdr:nvSpPr>
        <xdr:cNvPr id="8891" name="Text Box 13"/>
        <xdr:cNvSpPr txBox="1"/>
      </xdr:nvSpPr>
      <xdr:spPr>
        <a:xfrm>
          <a:off x="19018885" y="181759225"/>
          <a:ext cx="85090" cy="255905"/>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265430</xdr:rowOff>
    </xdr:to>
    <xdr:sp>
      <xdr:nvSpPr>
        <xdr:cNvPr id="8892" name="Text Box 13"/>
        <xdr:cNvSpPr txBox="1"/>
      </xdr:nvSpPr>
      <xdr:spPr>
        <a:xfrm>
          <a:off x="19018885" y="181759225"/>
          <a:ext cx="85090" cy="265430"/>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255905</xdr:rowOff>
    </xdr:to>
    <xdr:sp>
      <xdr:nvSpPr>
        <xdr:cNvPr id="8893" name="Text Box 13"/>
        <xdr:cNvSpPr txBox="1"/>
      </xdr:nvSpPr>
      <xdr:spPr>
        <a:xfrm>
          <a:off x="19018885" y="181759225"/>
          <a:ext cx="85090" cy="255905"/>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265430</xdr:rowOff>
    </xdr:to>
    <xdr:sp>
      <xdr:nvSpPr>
        <xdr:cNvPr id="8894" name="Text Box 13"/>
        <xdr:cNvSpPr txBox="1"/>
      </xdr:nvSpPr>
      <xdr:spPr>
        <a:xfrm>
          <a:off x="19018885" y="181759225"/>
          <a:ext cx="85090" cy="265430"/>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255905</xdr:rowOff>
    </xdr:to>
    <xdr:sp>
      <xdr:nvSpPr>
        <xdr:cNvPr id="8895" name="Text Box 13"/>
        <xdr:cNvSpPr txBox="1"/>
      </xdr:nvSpPr>
      <xdr:spPr>
        <a:xfrm>
          <a:off x="19018885" y="181759225"/>
          <a:ext cx="85090" cy="255905"/>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265430</xdr:rowOff>
    </xdr:to>
    <xdr:sp>
      <xdr:nvSpPr>
        <xdr:cNvPr id="8896" name="Text Box 13"/>
        <xdr:cNvSpPr txBox="1"/>
      </xdr:nvSpPr>
      <xdr:spPr>
        <a:xfrm>
          <a:off x="19018885" y="181759225"/>
          <a:ext cx="85090" cy="265430"/>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255905</xdr:rowOff>
    </xdr:to>
    <xdr:sp>
      <xdr:nvSpPr>
        <xdr:cNvPr id="8897" name="Text Box 13"/>
        <xdr:cNvSpPr txBox="1"/>
      </xdr:nvSpPr>
      <xdr:spPr>
        <a:xfrm>
          <a:off x="19018885" y="181759225"/>
          <a:ext cx="85090" cy="255905"/>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265430</xdr:rowOff>
    </xdr:to>
    <xdr:sp>
      <xdr:nvSpPr>
        <xdr:cNvPr id="8898" name="Text Box 13"/>
        <xdr:cNvSpPr txBox="1"/>
      </xdr:nvSpPr>
      <xdr:spPr>
        <a:xfrm>
          <a:off x="19018885" y="181759225"/>
          <a:ext cx="85090" cy="265430"/>
        </a:xfrm>
        <a:prstGeom prst="rect">
          <a:avLst/>
        </a:prstGeom>
        <a:noFill/>
        <a:ln w="9525">
          <a:noFill/>
        </a:ln>
      </xdr:spPr>
    </xdr:sp>
    <xdr:clientData/>
  </xdr:twoCellAnchor>
  <xdr:twoCellAnchor editAs="oneCell">
    <xdr:from>
      <xdr:col>31</xdr:col>
      <xdr:colOff>0</xdr:colOff>
      <xdr:row>138</xdr:row>
      <xdr:rowOff>0</xdr:rowOff>
    </xdr:from>
    <xdr:to>
      <xdr:col>31</xdr:col>
      <xdr:colOff>85090</xdr:colOff>
      <xdr:row>138</xdr:row>
      <xdr:rowOff>255905</xdr:rowOff>
    </xdr:to>
    <xdr:sp>
      <xdr:nvSpPr>
        <xdr:cNvPr id="8899" name="Text Box 13"/>
        <xdr:cNvSpPr txBox="1"/>
      </xdr:nvSpPr>
      <xdr:spPr>
        <a:xfrm>
          <a:off x="19018885" y="181759225"/>
          <a:ext cx="85090" cy="255905"/>
        </a:xfrm>
        <a:prstGeom prst="rect">
          <a:avLst/>
        </a:prstGeom>
        <a:noFill/>
        <a:ln w="9525">
          <a:noFill/>
        </a:ln>
      </xdr:spPr>
    </xdr:sp>
    <xdr:clientData/>
  </xdr:twoCellAnchor>
  <xdr:twoCellAnchor editAs="oneCell">
    <xdr:from>
      <xdr:col>34</xdr:col>
      <xdr:colOff>457200</xdr:colOff>
      <xdr:row>172</xdr:row>
      <xdr:rowOff>0</xdr:rowOff>
    </xdr:from>
    <xdr:to>
      <xdr:col>34</xdr:col>
      <xdr:colOff>504190</xdr:colOff>
      <xdr:row>172</xdr:row>
      <xdr:rowOff>171450</xdr:rowOff>
    </xdr:to>
    <xdr:pic>
      <xdr:nvPicPr>
        <xdr:cNvPr id="8900" name="120" descr="120"/>
        <xdr:cNvPicPr/>
      </xdr:nvPicPr>
      <xdr:blipFill>
        <a:blip r:embed="rId1"/>
        <a:stretch>
          <a:fillRect/>
        </a:stretch>
      </xdr:blipFill>
      <xdr:spPr>
        <a:xfrm>
          <a:off x="21429980" y="213445725"/>
          <a:ext cx="46990" cy="171450"/>
        </a:xfrm>
        <a:prstGeom prst="rect">
          <a:avLst/>
        </a:prstGeom>
        <a:noFill/>
        <a:ln w="9525">
          <a:noFill/>
        </a:ln>
      </xdr:spPr>
    </xdr:pic>
    <xdr:clientData/>
  </xdr:twoCellAnchor>
  <xdr:twoCellAnchor editAs="oneCell">
    <xdr:from>
      <xdr:col>34</xdr:col>
      <xdr:colOff>457200</xdr:colOff>
      <xdr:row>172</xdr:row>
      <xdr:rowOff>0</xdr:rowOff>
    </xdr:from>
    <xdr:to>
      <xdr:col>34</xdr:col>
      <xdr:colOff>504190</xdr:colOff>
      <xdr:row>172</xdr:row>
      <xdr:rowOff>171450</xdr:rowOff>
    </xdr:to>
    <xdr:pic>
      <xdr:nvPicPr>
        <xdr:cNvPr id="8901" name="120" descr="120"/>
        <xdr:cNvPicPr/>
      </xdr:nvPicPr>
      <xdr:blipFill>
        <a:blip r:embed="rId1"/>
        <a:stretch>
          <a:fillRect/>
        </a:stretch>
      </xdr:blipFill>
      <xdr:spPr>
        <a:xfrm>
          <a:off x="21429980" y="213445725"/>
          <a:ext cx="46990" cy="171450"/>
        </a:xfrm>
        <a:prstGeom prst="rect">
          <a:avLst/>
        </a:prstGeom>
        <a:noFill/>
        <a:ln w="9525">
          <a:noFill/>
        </a:ln>
      </xdr:spPr>
    </xdr:pic>
    <xdr:clientData/>
  </xdr:twoCellAnchor>
  <xdr:twoCellAnchor editAs="oneCell">
    <xdr:from>
      <xdr:col>34</xdr:col>
      <xdr:colOff>457200</xdr:colOff>
      <xdr:row>172</xdr:row>
      <xdr:rowOff>0</xdr:rowOff>
    </xdr:from>
    <xdr:to>
      <xdr:col>34</xdr:col>
      <xdr:colOff>504190</xdr:colOff>
      <xdr:row>172</xdr:row>
      <xdr:rowOff>342265</xdr:rowOff>
    </xdr:to>
    <xdr:pic>
      <xdr:nvPicPr>
        <xdr:cNvPr id="8902" name="120" descr="120"/>
        <xdr:cNvPicPr/>
      </xdr:nvPicPr>
      <xdr:blipFill>
        <a:blip r:embed="rId1"/>
        <a:stretch>
          <a:fillRect/>
        </a:stretch>
      </xdr:blipFill>
      <xdr:spPr>
        <a:xfrm>
          <a:off x="21429980" y="213445725"/>
          <a:ext cx="46990" cy="342265"/>
        </a:xfrm>
        <a:prstGeom prst="rect">
          <a:avLst/>
        </a:prstGeom>
        <a:noFill/>
        <a:ln w="9525">
          <a:noFill/>
        </a:ln>
      </xdr:spPr>
    </xdr:pic>
    <xdr:clientData/>
  </xdr:twoCellAnchor>
  <xdr:twoCellAnchor editAs="oneCell">
    <xdr:from>
      <xdr:col>34</xdr:col>
      <xdr:colOff>457200</xdr:colOff>
      <xdr:row>172</xdr:row>
      <xdr:rowOff>0</xdr:rowOff>
    </xdr:from>
    <xdr:to>
      <xdr:col>34</xdr:col>
      <xdr:colOff>504190</xdr:colOff>
      <xdr:row>172</xdr:row>
      <xdr:rowOff>342265</xdr:rowOff>
    </xdr:to>
    <xdr:pic>
      <xdr:nvPicPr>
        <xdr:cNvPr id="8903" name="120" descr="120"/>
        <xdr:cNvPicPr/>
      </xdr:nvPicPr>
      <xdr:blipFill>
        <a:blip r:embed="rId1"/>
        <a:stretch>
          <a:fillRect/>
        </a:stretch>
      </xdr:blipFill>
      <xdr:spPr>
        <a:xfrm>
          <a:off x="21429980" y="213445725"/>
          <a:ext cx="46990" cy="342265"/>
        </a:xfrm>
        <a:prstGeom prst="rect">
          <a:avLst/>
        </a:prstGeom>
        <a:noFill/>
        <a:ln w="9525">
          <a:noFill/>
        </a:ln>
      </xdr:spPr>
    </xdr:pic>
    <xdr:clientData/>
  </xdr:twoCellAnchor>
  <xdr:twoCellAnchor editAs="oneCell">
    <xdr:from>
      <xdr:col>1</xdr:col>
      <xdr:colOff>0</xdr:colOff>
      <xdr:row>172</xdr:row>
      <xdr:rowOff>0</xdr:rowOff>
    </xdr:from>
    <xdr:to>
      <xdr:col>1</xdr:col>
      <xdr:colOff>65405</xdr:colOff>
      <xdr:row>173</xdr:row>
      <xdr:rowOff>55033</xdr:rowOff>
    </xdr:to>
    <xdr:pic>
      <xdr:nvPicPr>
        <xdr:cNvPr id="8904" name="120" descr="120"/>
        <xdr:cNvPicPr/>
      </xdr:nvPicPr>
      <xdr:blipFill>
        <a:blip r:embed="rId1"/>
        <a:stretch>
          <a:fillRect/>
        </a:stretch>
      </xdr:blipFill>
      <xdr:spPr>
        <a:xfrm>
          <a:off x="923925" y="213445725"/>
          <a:ext cx="65405" cy="511810"/>
        </a:xfrm>
        <a:prstGeom prst="rect">
          <a:avLst/>
        </a:prstGeom>
        <a:noFill/>
        <a:ln w="9525">
          <a:noFill/>
        </a:ln>
      </xdr:spPr>
    </xdr:pic>
    <xdr:clientData/>
  </xdr:twoCellAnchor>
  <xdr:twoCellAnchor editAs="oneCell">
    <xdr:from>
      <xdr:col>1</xdr:col>
      <xdr:colOff>0</xdr:colOff>
      <xdr:row>172</xdr:row>
      <xdr:rowOff>0</xdr:rowOff>
    </xdr:from>
    <xdr:to>
      <xdr:col>1</xdr:col>
      <xdr:colOff>65405</xdr:colOff>
      <xdr:row>173</xdr:row>
      <xdr:rowOff>55033</xdr:rowOff>
    </xdr:to>
    <xdr:pic>
      <xdr:nvPicPr>
        <xdr:cNvPr id="8905" name="120" descr="120"/>
        <xdr:cNvPicPr/>
      </xdr:nvPicPr>
      <xdr:blipFill>
        <a:blip r:embed="rId1"/>
        <a:stretch>
          <a:fillRect/>
        </a:stretch>
      </xdr:blipFill>
      <xdr:spPr>
        <a:xfrm>
          <a:off x="923925" y="213445725"/>
          <a:ext cx="65405" cy="51181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173</xdr:row>
      <xdr:rowOff>54398</xdr:rowOff>
    </xdr:to>
    <xdr:pic>
      <xdr:nvPicPr>
        <xdr:cNvPr id="8906" name="120" descr="120"/>
        <xdr:cNvPicPr/>
      </xdr:nvPicPr>
      <xdr:blipFill>
        <a:blip r:embed="rId1"/>
        <a:stretch>
          <a:fillRect/>
        </a:stretch>
      </xdr:blipFill>
      <xdr:spPr>
        <a:xfrm>
          <a:off x="21429980" y="213445725"/>
          <a:ext cx="66040" cy="511175"/>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173</xdr:row>
      <xdr:rowOff>54398</xdr:rowOff>
    </xdr:to>
    <xdr:pic>
      <xdr:nvPicPr>
        <xdr:cNvPr id="8907" name="120" descr="120"/>
        <xdr:cNvPicPr/>
      </xdr:nvPicPr>
      <xdr:blipFill>
        <a:blip r:embed="rId1"/>
        <a:stretch>
          <a:fillRect/>
        </a:stretch>
      </xdr:blipFill>
      <xdr:spPr>
        <a:xfrm>
          <a:off x="21429980" y="213445725"/>
          <a:ext cx="66040" cy="511175"/>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173</xdr:row>
      <xdr:rowOff>54398</xdr:rowOff>
    </xdr:to>
    <xdr:pic>
      <xdr:nvPicPr>
        <xdr:cNvPr id="8908" name="120" descr="120"/>
        <xdr:cNvPicPr/>
      </xdr:nvPicPr>
      <xdr:blipFill>
        <a:blip r:embed="rId1"/>
        <a:stretch>
          <a:fillRect/>
        </a:stretch>
      </xdr:blipFill>
      <xdr:spPr>
        <a:xfrm>
          <a:off x="21429980" y="213445725"/>
          <a:ext cx="66040" cy="511175"/>
        </a:xfrm>
        <a:prstGeom prst="rect">
          <a:avLst/>
        </a:prstGeom>
        <a:noFill/>
        <a:ln w="9525">
          <a:noFill/>
        </a:ln>
      </xdr:spPr>
    </xdr:pic>
    <xdr:clientData/>
  </xdr:twoCellAnchor>
  <xdr:twoCellAnchor editAs="oneCell">
    <xdr:from>
      <xdr:col>34</xdr:col>
      <xdr:colOff>343535</xdr:colOff>
      <xdr:row>172</xdr:row>
      <xdr:rowOff>0</xdr:rowOff>
    </xdr:from>
    <xdr:to>
      <xdr:col>34</xdr:col>
      <xdr:colOff>408305</xdr:colOff>
      <xdr:row>173</xdr:row>
      <xdr:rowOff>44873</xdr:rowOff>
    </xdr:to>
    <xdr:pic>
      <xdr:nvPicPr>
        <xdr:cNvPr id="8909" name="120" descr="120"/>
        <xdr:cNvPicPr/>
      </xdr:nvPicPr>
      <xdr:blipFill>
        <a:blip r:embed="rId1"/>
        <a:stretch>
          <a:fillRect/>
        </a:stretch>
      </xdr:blipFill>
      <xdr:spPr>
        <a:xfrm>
          <a:off x="21316315" y="213445725"/>
          <a:ext cx="64770" cy="50165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173</xdr:row>
      <xdr:rowOff>55033</xdr:rowOff>
    </xdr:to>
    <xdr:pic>
      <xdr:nvPicPr>
        <xdr:cNvPr id="8910" name="120" descr="120"/>
        <xdr:cNvPicPr/>
      </xdr:nvPicPr>
      <xdr:blipFill>
        <a:blip r:embed="rId1"/>
        <a:stretch>
          <a:fillRect/>
        </a:stretch>
      </xdr:blipFill>
      <xdr:spPr>
        <a:xfrm>
          <a:off x="21429980" y="213445725"/>
          <a:ext cx="66040" cy="51181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173</xdr:row>
      <xdr:rowOff>55033</xdr:rowOff>
    </xdr:to>
    <xdr:pic>
      <xdr:nvPicPr>
        <xdr:cNvPr id="8911" name="120" descr="120"/>
        <xdr:cNvPicPr/>
      </xdr:nvPicPr>
      <xdr:blipFill>
        <a:blip r:embed="rId1"/>
        <a:stretch>
          <a:fillRect/>
        </a:stretch>
      </xdr:blipFill>
      <xdr:spPr>
        <a:xfrm>
          <a:off x="21429980" y="213445725"/>
          <a:ext cx="66040" cy="51181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421640</xdr:rowOff>
    </xdr:to>
    <xdr:pic>
      <xdr:nvPicPr>
        <xdr:cNvPr id="8912" name="120" descr="120"/>
        <xdr:cNvPicPr/>
      </xdr:nvPicPr>
      <xdr:blipFill>
        <a:blip r:embed="rId1"/>
        <a:stretch>
          <a:fillRect/>
        </a:stretch>
      </xdr:blipFill>
      <xdr:spPr>
        <a:xfrm>
          <a:off x="21429980" y="213445725"/>
          <a:ext cx="66040" cy="421640"/>
        </a:xfrm>
        <a:prstGeom prst="rect">
          <a:avLst/>
        </a:prstGeom>
        <a:noFill/>
        <a:ln w="9525">
          <a:noFill/>
        </a:ln>
      </xdr:spPr>
    </xdr:pic>
    <xdr:clientData/>
  </xdr:twoCellAnchor>
  <xdr:twoCellAnchor editAs="oneCell">
    <xdr:from>
      <xdr:col>34</xdr:col>
      <xdr:colOff>504825</xdr:colOff>
      <xdr:row>172</xdr:row>
      <xdr:rowOff>0</xdr:rowOff>
    </xdr:from>
    <xdr:to>
      <xdr:col>34</xdr:col>
      <xdr:colOff>571500</xdr:colOff>
      <xdr:row>172</xdr:row>
      <xdr:rowOff>406400</xdr:rowOff>
    </xdr:to>
    <xdr:pic>
      <xdr:nvPicPr>
        <xdr:cNvPr id="8913" name="83" descr="83"/>
        <xdr:cNvPicPr/>
      </xdr:nvPicPr>
      <xdr:blipFill>
        <a:blip r:embed="rId1"/>
        <a:stretch>
          <a:fillRect/>
        </a:stretch>
      </xdr:blipFill>
      <xdr:spPr>
        <a:xfrm>
          <a:off x="21477605" y="213445725"/>
          <a:ext cx="66675" cy="40640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421640</xdr:rowOff>
    </xdr:to>
    <xdr:pic>
      <xdr:nvPicPr>
        <xdr:cNvPr id="8914" name="120" descr="120"/>
        <xdr:cNvPicPr/>
      </xdr:nvPicPr>
      <xdr:blipFill>
        <a:blip r:embed="rId1"/>
        <a:stretch>
          <a:fillRect/>
        </a:stretch>
      </xdr:blipFill>
      <xdr:spPr>
        <a:xfrm>
          <a:off x="21429980" y="213445725"/>
          <a:ext cx="66040" cy="42164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421005</xdr:rowOff>
    </xdr:to>
    <xdr:pic>
      <xdr:nvPicPr>
        <xdr:cNvPr id="8915" name="120" descr="120"/>
        <xdr:cNvPicPr/>
      </xdr:nvPicPr>
      <xdr:blipFill>
        <a:blip r:embed="rId1"/>
        <a:stretch>
          <a:fillRect/>
        </a:stretch>
      </xdr:blipFill>
      <xdr:spPr>
        <a:xfrm>
          <a:off x="21429980" y="213445725"/>
          <a:ext cx="66040" cy="421005"/>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421005</xdr:rowOff>
    </xdr:to>
    <xdr:pic>
      <xdr:nvPicPr>
        <xdr:cNvPr id="8916" name="120" descr="120"/>
        <xdr:cNvPicPr/>
      </xdr:nvPicPr>
      <xdr:blipFill>
        <a:blip r:embed="rId1"/>
        <a:stretch>
          <a:fillRect/>
        </a:stretch>
      </xdr:blipFill>
      <xdr:spPr>
        <a:xfrm>
          <a:off x="21429980" y="213445725"/>
          <a:ext cx="66040" cy="421005"/>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339689</xdr:rowOff>
    </xdr:to>
    <xdr:pic>
      <xdr:nvPicPr>
        <xdr:cNvPr id="8917" name="120" descr="120"/>
        <xdr:cNvPicPr/>
      </xdr:nvPicPr>
      <xdr:blipFill>
        <a:blip r:embed="rId1"/>
        <a:stretch>
          <a:fillRect/>
        </a:stretch>
      </xdr:blipFill>
      <xdr:spPr>
        <a:xfrm>
          <a:off x="21429980" y="213445725"/>
          <a:ext cx="66040" cy="339090"/>
        </a:xfrm>
        <a:prstGeom prst="rect">
          <a:avLst/>
        </a:prstGeom>
        <a:noFill/>
        <a:ln w="9525">
          <a:noFill/>
        </a:ln>
      </xdr:spPr>
    </xdr:pic>
    <xdr:clientData/>
  </xdr:twoCellAnchor>
  <xdr:twoCellAnchor editAs="oneCell">
    <xdr:from>
      <xdr:col>34</xdr:col>
      <xdr:colOff>504825</xdr:colOff>
      <xdr:row>172</xdr:row>
      <xdr:rowOff>0</xdr:rowOff>
    </xdr:from>
    <xdr:to>
      <xdr:col>34</xdr:col>
      <xdr:colOff>571500</xdr:colOff>
      <xdr:row>172</xdr:row>
      <xdr:rowOff>330200</xdr:rowOff>
    </xdr:to>
    <xdr:pic>
      <xdr:nvPicPr>
        <xdr:cNvPr id="8918" name="83" descr="83"/>
        <xdr:cNvPicPr/>
      </xdr:nvPicPr>
      <xdr:blipFill>
        <a:blip r:embed="rId1"/>
        <a:stretch>
          <a:fillRect/>
        </a:stretch>
      </xdr:blipFill>
      <xdr:spPr>
        <a:xfrm>
          <a:off x="21477605" y="213445725"/>
          <a:ext cx="66675" cy="33020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339689</xdr:rowOff>
    </xdr:to>
    <xdr:pic>
      <xdr:nvPicPr>
        <xdr:cNvPr id="8919" name="120" descr="120"/>
        <xdr:cNvPicPr/>
      </xdr:nvPicPr>
      <xdr:blipFill>
        <a:blip r:embed="rId1"/>
        <a:stretch>
          <a:fillRect/>
        </a:stretch>
      </xdr:blipFill>
      <xdr:spPr>
        <a:xfrm>
          <a:off x="21429980" y="213445725"/>
          <a:ext cx="66040" cy="33909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171450</xdr:rowOff>
    </xdr:to>
    <xdr:pic>
      <xdr:nvPicPr>
        <xdr:cNvPr id="8920" name="120" descr="120"/>
        <xdr:cNvPicPr/>
      </xdr:nvPicPr>
      <xdr:blipFill>
        <a:blip r:embed="rId1"/>
        <a:stretch>
          <a:fillRect/>
        </a:stretch>
      </xdr:blipFill>
      <xdr:spPr>
        <a:xfrm>
          <a:off x="21429980" y="213445725"/>
          <a:ext cx="66040" cy="17145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171450</xdr:rowOff>
    </xdr:to>
    <xdr:pic>
      <xdr:nvPicPr>
        <xdr:cNvPr id="8921" name="120" descr="120"/>
        <xdr:cNvPicPr/>
      </xdr:nvPicPr>
      <xdr:blipFill>
        <a:blip r:embed="rId1"/>
        <a:stretch>
          <a:fillRect/>
        </a:stretch>
      </xdr:blipFill>
      <xdr:spPr>
        <a:xfrm>
          <a:off x="21429980" y="213445725"/>
          <a:ext cx="66040" cy="17145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172085</xdr:rowOff>
    </xdr:to>
    <xdr:pic>
      <xdr:nvPicPr>
        <xdr:cNvPr id="8922" name="120" descr="120"/>
        <xdr:cNvPicPr/>
      </xdr:nvPicPr>
      <xdr:blipFill>
        <a:blip r:embed="rId1"/>
        <a:stretch>
          <a:fillRect/>
        </a:stretch>
      </xdr:blipFill>
      <xdr:spPr>
        <a:xfrm>
          <a:off x="21429980" y="213445725"/>
          <a:ext cx="66040" cy="172085"/>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172085</xdr:rowOff>
    </xdr:to>
    <xdr:pic>
      <xdr:nvPicPr>
        <xdr:cNvPr id="8923" name="120" descr="120"/>
        <xdr:cNvPicPr/>
      </xdr:nvPicPr>
      <xdr:blipFill>
        <a:blip r:embed="rId1"/>
        <a:stretch>
          <a:fillRect/>
        </a:stretch>
      </xdr:blipFill>
      <xdr:spPr>
        <a:xfrm>
          <a:off x="21429980" y="213445725"/>
          <a:ext cx="66040" cy="172085"/>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171450</xdr:rowOff>
    </xdr:to>
    <xdr:pic>
      <xdr:nvPicPr>
        <xdr:cNvPr id="8924" name="120" descr="120"/>
        <xdr:cNvPicPr/>
      </xdr:nvPicPr>
      <xdr:blipFill>
        <a:blip r:embed="rId1"/>
        <a:stretch>
          <a:fillRect/>
        </a:stretch>
      </xdr:blipFill>
      <xdr:spPr>
        <a:xfrm>
          <a:off x="21429980" y="213445725"/>
          <a:ext cx="66040" cy="17145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171450</xdr:rowOff>
    </xdr:to>
    <xdr:pic>
      <xdr:nvPicPr>
        <xdr:cNvPr id="8925" name="120" descr="120"/>
        <xdr:cNvPicPr/>
      </xdr:nvPicPr>
      <xdr:blipFill>
        <a:blip r:embed="rId1"/>
        <a:stretch>
          <a:fillRect/>
        </a:stretch>
      </xdr:blipFill>
      <xdr:spPr>
        <a:xfrm>
          <a:off x="21429980" y="213445725"/>
          <a:ext cx="66040" cy="171450"/>
        </a:xfrm>
        <a:prstGeom prst="rect">
          <a:avLst/>
        </a:prstGeom>
        <a:noFill/>
        <a:ln w="9525">
          <a:noFill/>
        </a:ln>
      </xdr:spPr>
    </xdr:pic>
    <xdr:clientData/>
  </xdr:twoCellAnchor>
  <xdr:twoCellAnchor editAs="oneCell">
    <xdr:from>
      <xdr:col>34</xdr:col>
      <xdr:colOff>504825</xdr:colOff>
      <xdr:row>172</xdr:row>
      <xdr:rowOff>0</xdr:rowOff>
    </xdr:from>
    <xdr:to>
      <xdr:col>34</xdr:col>
      <xdr:colOff>571500</xdr:colOff>
      <xdr:row>172</xdr:row>
      <xdr:rowOff>25401</xdr:rowOff>
    </xdr:to>
    <xdr:pic>
      <xdr:nvPicPr>
        <xdr:cNvPr id="8926" name="83" descr="83"/>
        <xdr:cNvPicPr/>
      </xdr:nvPicPr>
      <xdr:blipFill>
        <a:blip r:embed="rId1"/>
        <a:stretch>
          <a:fillRect/>
        </a:stretch>
      </xdr:blipFill>
      <xdr:spPr>
        <a:xfrm>
          <a:off x="21477605" y="213445725"/>
          <a:ext cx="66675" cy="254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8927" name="4" descr="4"/>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8928" name="139" descr="139"/>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8929" name="36" descr="36"/>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8930" name="140" descr="140"/>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8931" name="109" descr="109"/>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32" name="125" descr="12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8933" name="59" descr="5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8934" name="77" descr="7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8935" name="152" descr="1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8936" name="150" descr="150"/>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8937" name="116" descr="11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8938" name="5" descr="5"/>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8939" name="95" descr="95"/>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8940" name="68" descr="68"/>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341631</xdr:rowOff>
    </xdr:to>
    <xdr:pic>
      <xdr:nvPicPr>
        <xdr:cNvPr id="8941" name="42" descr="42"/>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8942" name="34" descr="34"/>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8943" name="106" descr="10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8944" name="57" descr="57"/>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8945" name="137" descr="13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8946" name="25" descr="25"/>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8947" name="14" descr="1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8948" name="99" descr="9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8949" name="124" descr="12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50" name="114" descr="114"/>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8951" name="149" descr="149"/>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8952" name="155" descr="155"/>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53" name="69" descr="69"/>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54" name="17" descr="1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8955" name="72" descr="7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8956" name="110" descr="1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8957" name="21" descr="21"/>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8958" name="22" descr="2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59" name="13" descr="13"/>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341631</xdr:rowOff>
    </xdr:to>
    <xdr:pic>
      <xdr:nvPicPr>
        <xdr:cNvPr id="8960" name="54" descr="54"/>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341631</xdr:rowOff>
    </xdr:to>
    <xdr:pic>
      <xdr:nvPicPr>
        <xdr:cNvPr id="8961" name="27" descr="27"/>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8962" name="39" descr="39"/>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8963" name="31" descr="3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341631</xdr:rowOff>
    </xdr:to>
    <xdr:pic>
      <xdr:nvPicPr>
        <xdr:cNvPr id="8964" name="37" descr="37"/>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341631</xdr:rowOff>
    </xdr:to>
    <xdr:pic>
      <xdr:nvPicPr>
        <xdr:cNvPr id="8965" name="45" descr="45"/>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66" name="127" descr="12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8967" name="29" descr="2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8968" name="90" descr="9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8969" name="58" descr="58"/>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8970" name="71" descr="7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8971" name="92" descr="92"/>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8972" name="129" descr="129"/>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341631</xdr:rowOff>
    </xdr:to>
    <xdr:pic>
      <xdr:nvPicPr>
        <xdr:cNvPr id="8973" name="131" descr="131"/>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8974" name="63" descr="6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8975" name="38" descr="38"/>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8976" name="115" descr="115"/>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8977" name="33" descr="3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8978" name="70" descr="70"/>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8979" name="10" descr="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8980" name="87" descr="8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341631</xdr:rowOff>
    </xdr:to>
    <xdr:pic>
      <xdr:nvPicPr>
        <xdr:cNvPr id="8981" name="11" descr="11"/>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8982" name="46" descr="46"/>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8983" name="119" descr="11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8984" name="100" descr="100"/>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8985" name="85" descr="85"/>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8986" name="107" descr="10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8987" name="126" descr="12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341631</xdr:rowOff>
    </xdr:to>
    <xdr:pic>
      <xdr:nvPicPr>
        <xdr:cNvPr id="8988" name="159" descr="159"/>
        <xdr:cNvPicPr/>
      </xdr:nvPicPr>
      <xdr:blipFill>
        <a:blip r:embed="rId1"/>
        <a:stretch>
          <a:fillRect/>
        </a:stretch>
      </xdr:blipFill>
      <xdr:spPr>
        <a:xfrm>
          <a:off x="20591780" y="213445725"/>
          <a:ext cx="66040"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8989" name="105" descr="105"/>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90" name="65" descr="6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8991" name="16" descr="1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8992" name="67" descr="6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8993" name="147" descr="14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8994" name="56" descr="56"/>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8995" name="102" descr="102"/>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8996" name="35" descr="35"/>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8997" name="133" descr="133"/>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8998" name="118" descr="11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8999" name="26" descr="2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000" name="73" descr="73"/>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001" name="53" descr="5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002" name="2" descr="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341631</xdr:rowOff>
    </xdr:to>
    <xdr:pic>
      <xdr:nvPicPr>
        <xdr:cNvPr id="9003" name="98" descr="98"/>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004" name="91" descr="91"/>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05" name="108" descr="108"/>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06" name="79" descr="7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07" name="48" descr="4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008" name="86" descr="8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09" name="0" descr="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341631</xdr:rowOff>
    </xdr:to>
    <xdr:pic>
      <xdr:nvPicPr>
        <xdr:cNvPr id="9010" name="51" descr="51"/>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9011" name="19" descr="19"/>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012" name="20" descr="2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013" name="160" descr="16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014" name="117" descr="11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15" name="64" descr="64"/>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016" name="52" descr="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17" name="49" descr="4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018" name="143" descr="143"/>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19" name="82" descr="8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20" name="112" descr="112"/>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9021" name="18" descr="18"/>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9022" name="88" descr="88"/>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23" name="157" descr="15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341631</xdr:rowOff>
    </xdr:to>
    <xdr:pic>
      <xdr:nvPicPr>
        <xdr:cNvPr id="9024" name="28" descr="28"/>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025" name="128" descr="12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26" name="148" descr="148"/>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341631</xdr:rowOff>
    </xdr:to>
    <xdr:pic>
      <xdr:nvPicPr>
        <xdr:cNvPr id="9027" name="84" descr="84"/>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028" name="3" descr="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029" name="81" descr="81"/>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30" name="40" descr="40"/>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031" name="141" descr="141"/>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32" name="41" descr="4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033" name="9" descr="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9034" name="78" descr="78"/>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9035" name="74" descr="7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9036" name="120" descr="120"/>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37" name="66" descr="66"/>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38" name="44" descr="44"/>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039" name="146" descr="14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40" name="121" descr="12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41" name="101" descr="10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042" name="62" descr="62"/>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43" name="93" descr="9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341631</xdr:rowOff>
    </xdr:to>
    <xdr:pic>
      <xdr:nvPicPr>
        <xdr:cNvPr id="9044" name="111" descr="111"/>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9045" name="76" descr="76"/>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9046" name="60" descr="60"/>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341631</xdr:rowOff>
    </xdr:to>
    <xdr:pic>
      <xdr:nvPicPr>
        <xdr:cNvPr id="9047" name="50" descr="50"/>
        <xdr:cNvPicPr/>
      </xdr:nvPicPr>
      <xdr:blipFill>
        <a:blip r:embed="rId1"/>
        <a:stretch>
          <a:fillRect/>
        </a:stretch>
      </xdr:blipFill>
      <xdr:spPr>
        <a:xfrm>
          <a:off x="20591780" y="213445725"/>
          <a:ext cx="66040" cy="34163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48" name="43" descr="43"/>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9049" name="7" descr="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50" name="23" descr="2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9051" name="154" descr="154"/>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9052" name="1" descr="1"/>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053" name="89" descr="8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9054" name="135" descr="135"/>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055" name="138" descr="138"/>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056" name="151" descr="15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9057" name="24" descr="24"/>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341631</xdr:rowOff>
    </xdr:to>
    <xdr:pic>
      <xdr:nvPicPr>
        <xdr:cNvPr id="9058" name="156" descr="156"/>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059" name="75" descr="75"/>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60" name="153" descr="15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061" name="132" descr="132"/>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9062" name="145" descr="145"/>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63" name="80" descr="8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064" name="161" descr="161"/>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65" name="136" descr="13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9066" name="12" descr="12"/>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067" name="144" descr="144"/>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341631</xdr:rowOff>
    </xdr:to>
    <xdr:pic>
      <xdr:nvPicPr>
        <xdr:cNvPr id="9068" name="15" descr="15"/>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69" name="6" descr="6"/>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70" name="61" descr="6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71" name="158" descr="15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72" name="96" descr="9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073" name="83" descr="83"/>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074" name="130" descr="13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075" name="122" descr="122"/>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076" name="47" descr="47"/>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77" name="103" descr="10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078" name="32" descr="3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341631</xdr:rowOff>
    </xdr:to>
    <xdr:pic>
      <xdr:nvPicPr>
        <xdr:cNvPr id="9079" name="55" descr="55"/>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341631</xdr:rowOff>
    </xdr:to>
    <xdr:pic>
      <xdr:nvPicPr>
        <xdr:cNvPr id="9080" name="142" descr="142"/>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081" name="134" descr="13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082" name="30" descr="30"/>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083" name="113" descr="11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84" name="104" descr="104"/>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085" name="94" descr="94"/>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086" name="8" descr="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087" name="123" descr="12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088" name="97" descr="9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9089" name="4" descr="4"/>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90" name="139" descr="139"/>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091" name="36" descr="36"/>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092" name="140" descr="140"/>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093" name="109" descr="109"/>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094" name="125" descr="12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095" name="59" descr="5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9096" name="77" descr="7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097" name="152" descr="1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098" name="150" descr="150"/>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099" name="116" descr="11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00" name="5" descr="5"/>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101" name="95" descr="95"/>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102" name="68" descr="68"/>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341631</xdr:rowOff>
    </xdr:to>
    <xdr:pic>
      <xdr:nvPicPr>
        <xdr:cNvPr id="9103" name="42" descr="42"/>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04" name="34" descr="34"/>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105" name="106" descr="10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9106" name="57" descr="57"/>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107" name="137" descr="13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9108" name="25" descr="25"/>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109" name="14" descr="1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10" name="99" descr="9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9111" name="124" descr="12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12" name="114" descr="114"/>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13" name="149" descr="149"/>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14" name="155" descr="155"/>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15" name="69" descr="69"/>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16" name="17" descr="1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17" name="72" descr="7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18" name="110" descr="1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119" name="21" descr="21"/>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120" name="22" descr="2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21" name="13" descr="13"/>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341631</xdr:rowOff>
    </xdr:to>
    <xdr:pic>
      <xdr:nvPicPr>
        <xdr:cNvPr id="9122" name="54" descr="54"/>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341631</xdr:rowOff>
    </xdr:to>
    <xdr:pic>
      <xdr:nvPicPr>
        <xdr:cNvPr id="9123" name="27" descr="27"/>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124" name="39" descr="39"/>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125" name="31" descr="3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341631</xdr:rowOff>
    </xdr:to>
    <xdr:pic>
      <xdr:nvPicPr>
        <xdr:cNvPr id="9126" name="37" descr="37"/>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341631</xdr:rowOff>
    </xdr:to>
    <xdr:pic>
      <xdr:nvPicPr>
        <xdr:cNvPr id="9127" name="45" descr="45"/>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28" name="127" descr="12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29" name="29" descr="2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130" name="90" descr="9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9131" name="58" descr="58"/>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132" name="71" descr="7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9133" name="92" descr="92"/>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9134" name="129" descr="129"/>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341631</xdr:rowOff>
    </xdr:to>
    <xdr:pic>
      <xdr:nvPicPr>
        <xdr:cNvPr id="9135" name="131" descr="131"/>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36" name="63" descr="6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9137" name="38" descr="38"/>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9138" name="115" descr="115"/>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139" name="33" descr="3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140" name="70" descr="70"/>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41" name="10" descr="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142" name="87" descr="8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341631</xdr:rowOff>
    </xdr:to>
    <xdr:pic>
      <xdr:nvPicPr>
        <xdr:cNvPr id="9143" name="11" descr="11"/>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44" name="46" descr="46"/>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145" name="119" descr="11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9146" name="100" descr="100"/>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9147" name="85" descr="85"/>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148" name="107" descr="10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149" name="126" descr="12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341631</xdr:rowOff>
    </xdr:to>
    <xdr:pic>
      <xdr:nvPicPr>
        <xdr:cNvPr id="9150" name="159" descr="159"/>
        <xdr:cNvPicPr/>
      </xdr:nvPicPr>
      <xdr:blipFill>
        <a:blip r:embed="rId1"/>
        <a:stretch>
          <a:fillRect/>
        </a:stretch>
      </xdr:blipFill>
      <xdr:spPr>
        <a:xfrm>
          <a:off x="20591780" y="213445725"/>
          <a:ext cx="66040"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151" name="105" descr="105"/>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52" name="65" descr="6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53" name="16" descr="1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154" name="67" descr="6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55" name="147" descr="14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56" name="56" descr="56"/>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9157" name="102" descr="102"/>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158" name="35" descr="35"/>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159" name="133" descr="133"/>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60" name="118" descr="11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161" name="26" descr="2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162" name="73" descr="73"/>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63" name="53" descr="5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64" name="2" descr="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341631</xdr:rowOff>
    </xdr:to>
    <xdr:pic>
      <xdr:nvPicPr>
        <xdr:cNvPr id="9165" name="98" descr="98"/>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66" name="91" descr="91"/>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167" name="108" descr="108"/>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168" name="79" descr="7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169" name="48" descr="4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170" name="86" descr="8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171" name="0" descr="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341631</xdr:rowOff>
    </xdr:to>
    <xdr:pic>
      <xdr:nvPicPr>
        <xdr:cNvPr id="9172" name="51" descr="51"/>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340996</xdr:rowOff>
    </xdr:to>
    <xdr:pic>
      <xdr:nvPicPr>
        <xdr:cNvPr id="9173" name="19" descr="19"/>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74" name="20" descr="2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175" name="160" descr="16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176" name="117" descr="11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177" name="64" descr="64"/>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78" name="52" descr="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79" name="49" descr="4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180" name="143" descr="143"/>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81" name="82" descr="8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182" name="112" descr="112"/>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9183" name="18" descr="18"/>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9184" name="88" descr="88"/>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85" name="157" descr="15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341631</xdr:rowOff>
    </xdr:to>
    <xdr:pic>
      <xdr:nvPicPr>
        <xdr:cNvPr id="9186" name="28" descr="28"/>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87" name="128" descr="12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88" name="148" descr="148"/>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341631</xdr:rowOff>
    </xdr:to>
    <xdr:pic>
      <xdr:nvPicPr>
        <xdr:cNvPr id="9189" name="84" descr="84"/>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190" name="3" descr="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191" name="81" descr="81"/>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192" name="40" descr="40"/>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193" name="141" descr="141"/>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194" name="41" descr="4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195" name="9" descr="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9196" name="78" descr="78"/>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340996</xdr:rowOff>
    </xdr:to>
    <xdr:pic>
      <xdr:nvPicPr>
        <xdr:cNvPr id="9197" name="74" descr="7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340996</xdr:rowOff>
    </xdr:to>
    <xdr:pic>
      <xdr:nvPicPr>
        <xdr:cNvPr id="9198" name="120" descr="120"/>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199" name="66" descr="66"/>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200" name="44" descr="44"/>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201" name="146" descr="14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202" name="121" descr="12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203" name="101" descr="10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204" name="62" descr="62"/>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205" name="93" descr="9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341631</xdr:rowOff>
    </xdr:to>
    <xdr:pic>
      <xdr:nvPicPr>
        <xdr:cNvPr id="9206" name="111" descr="111"/>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9207" name="76" descr="76"/>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340996</xdr:rowOff>
    </xdr:to>
    <xdr:pic>
      <xdr:nvPicPr>
        <xdr:cNvPr id="9208" name="60" descr="60"/>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341631</xdr:rowOff>
    </xdr:to>
    <xdr:pic>
      <xdr:nvPicPr>
        <xdr:cNvPr id="9209" name="50" descr="50"/>
        <xdr:cNvPicPr/>
      </xdr:nvPicPr>
      <xdr:blipFill>
        <a:blip r:embed="rId1"/>
        <a:stretch>
          <a:fillRect/>
        </a:stretch>
      </xdr:blipFill>
      <xdr:spPr>
        <a:xfrm>
          <a:off x="20591780" y="213445725"/>
          <a:ext cx="66040" cy="34163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210" name="43" descr="43"/>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9211" name="7" descr="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212" name="23" descr="2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9213" name="154" descr="154"/>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9214" name="1" descr="1"/>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215" name="89" descr="8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9216" name="135" descr="135"/>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9217" name="138" descr="138"/>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218" name="151" descr="15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340996</xdr:rowOff>
    </xdr:to>
    <xdr:pic>
      <xdr:nvPicPr>
        <xdr:cNvPr id="9219" name="24" descr="24"/>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341631</xdr:rowOff>
    </xdr:to>
    <xdr:pic>
      <xdr:nvPicPr>
        <xdr:cNvPr id="9220" name="156" descr="156"/>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221" name="75" descr="75"/>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222" name="153" descr="15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223" name="132" descr="132"/>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340996</xdr:rowOff>
    </xdr:to>
    <xdr:pic>
      <xdr:nvPicPr>
        <xdr:cNvPr id="9224" name="145" descr="145"/>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225" name="80" descr="8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9226" name="161" descr="161"/>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227" name="136" descr="13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340996</xdr:rowOff>
    </xdr:to>
    <xdr:pic>
      <xdr:nvPicPr>
        <xdr:cNvPr id="9228" name="12" descr="12"/>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340996</xdr:rowOff>
    </xdr:to>
    <xdr:pic>
      <xdr:nvPicPr>
        <xdr:cNvPr id="9229" name="144" descr="144"/>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341631</xdr:rowOff>
    </xdr:to>
    <xdr:pic>
      <xdr:nvPicPr>
        <xdr:cNvPr id="9230" name="15" descr="15"/>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231" name="6" descr="6"/>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232" name="61" descr="6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233" name="158" descr="15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190500</xdr:rowOff>
    </xdr:to>
    <xdr:pic>
      <xdr:nvPicPr>
        <xdr:cNvPr id="9234" name="96" descr="96"/>
        <xdr:cNvPicPr/>
      </xdr:nvPicPr>
      <xdr:blipFill>
        <a:blip r:embed="rId1"/>
        <a:stretch>
          <a:fillRect/>
        </a:stretch>
      </xdr:blipFill>
      <xdr:spPr>
        <a:xfrm>
          <a:off x="205917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33</xdr:col>
      <xdr:colOff>666115</xdr:colOff>
      <xdr:row>172</xdr:row>
      <xdr:rowOff>340996</xdr:rowOff>
    </xdr:to>
    <xdr:pic>
      <xdr:nvPicPr>
        <xdr:cNvPr id="9235" name="83" descr="83"/>
        <xdr:cNvPicPr/>
      </xdr:nvPicPr>
      <xdr:blipFill>
        <a:blip r:embed="rId1"/>
        <a:stretch>
          <a:fillRect/>
        </a:stretch>
      </xdr:blipFill>
      <xdr:spPr>
        <a:xfrm>
          <a:off x="20591780" y="213445725"/>
          <a:ext cx="66040" cy="34099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236" name="130" descr="13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237" name="122" descr="122"/>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238" name="47" descr="47"/>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9239" name="103" descr="10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240" name="32" descr="3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341631</xdr:rowOff>
    </xdr:to>
    <xdr:pic>
      <xdr:nvPicPr>
        <xdr:cNvPr id="9241" name="55" descr="55"/>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341631</xdr:rowOff>
    </xdr:to>
    <xdr:pic>
      <xdr:nvPicPr>
        <xdr:cNvPr id="9242" name="142" descr="142"/>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9243" name="134" descr="13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9244" name="113" descr="11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245" name="104" descr="104"/>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9246" name="94" descr="94"/>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247" name="8" descr="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9248" name="123" descr="12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9249" name="97" descr="9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31</xdr:col>
      <xdr:colOff>0</xdr:colOff>
      <xdr:row>172</xdr:row>
      <xdr:rowOff>0</xdr:rowOff>
    </xdr:from>
    <xdr:to>
      <xdr:col>31</xdr:col>
      <xdr:colOff>85090</xdr:colOff>
      <xdr:row>172</xdr:row>
      <xdr:rowOff>265430</xdr:rowOff>
    </xdr:to>
    <xdr:sp>
      <xdr:nvSpPr>
        <xdr:cNvPr id="9250" name="Text Box 13"/>
        <xdr:cNvSpPr txBox="1"/>
      </xdr:nvSpPr>
      <xdr:spPr>
        <a:xfrm>
          <a:off x="19018885" y="213445725"/>
          <a:ext cx="85090" cy="265430"/>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255905</xdr:rowOff>
    </xdr:to>
    <xdr:sp>
      <xdr:nvSpPr>
        <xdr:cNvPr id="9251" name="Text Box 13"/>
        <xdr:cNvSpPr txBox="1"/>
      </xdr:nvSpPr>
      <xdr:spPr>
        <a:xfrm>
          <a:off x="19018885" y="213445725"/>
          <a:ext cx="85090" cy="255905"/>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265430</xdr:rowOff>
    </xdr:to>
    <xdr:sp>
      <xdr:nvSpPr>
        <xdr:cNvPr id="9252" name="Text Box 13"/>
        <xdr:cNvSpPr txBox="1"/>
      </xdr:nvSpPr>
      <xdr:spPr>
        <a:xfrm>
          <a:off x="19018885" y="213445725"/>
          <a:ext cx="85090" cy="265430"/>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255905</xdr:rowOff>
    </xdr:to>
    <xdr:sp>
      <xdr:nvSpPr>
        <xdr:cNvPr id="9253" name="Text Box 13"/>
        <xdr:cNvSpPr txBox="1"/>
      </xdr:nvSpPr>
      <xdr:spPr>
        <a:xfrm>
          <a:off x="19018885" y="213445725"/>
          <a:ext cx="85090" cy="255905"/>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265430</xdr:rowOff>
    </xdr:to>
    <xdr:sp>
      <xdr:nvSpPr>
        <xdr:cNvPr id="9254" name="Text Box 13"/>
        <xdr:cNvSpPr txBox="1"/>
      </xdr:nvSpPr>
      <xdr:spPr>
        <a:xfrm>
          <a:off x="19018885" y="213445725"/>
          <a:ext cx="85090" cy="265430"/>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255905</xdr:rowOff>
    </xdr:to>
    <xdr:sp>
      <xdr:nvSpPr>
        <xdr:cNvPr id="9255" name="Text Box 13"/>
        <xdr:cNvSpPr txBox="1"/>
      </xdr:nvSpPr>
      <xdr:spPr>
        <a:xfrm>
          <a:off x="19018885" y="213445725"/>
          <a:ext cx="85090" cy="255905"/>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265430</xdr:rowOff>
    </xdr:to>
    <xdr:sp>
      <xdr:nvSpPr>
        <xdr:cNvPr id="9256" name="Text Box 13"/>
        <xdr:cNvSpPr txBox="1"/>
      </xdr:nvSpPr>
      <xdr:spPr>
        <a:xfrm>
          <a:off x="19018885" y="213445725"/>
          <a:ext cx="85090" cy="265430"/>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255905</xdr:rowOff>
    </xdr:to>
    <xdr:sp>
      <xdr:nvSpPr>
        <xdr:cNvPr id="9257" name="Text Box 13"/>
        <xdr:cNvSpPr txBox="1"/>
      </xdr:nvSpPr>
      <xdr:spPr>
        <a:xfrm>
          <a:off x="19018885" y="213445725"/>
          <a:ext cx="85090" cy="255905"/>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265430</xdr:rowOff>
    </xdr:to>
    <xdr:sp>
      <xdr:nvSpPr>
        <xdr:cNvPr id="9258" name="Text Box 13"/>
        <xdr:cNvSpPr txBox="1"/>
      </xdr:nvSpPr>
      <xdr:spPr>
        <a:xfrm>
          <a:off x="19018885" y="213445725"/>
          <a:ext cx="85090" cy="265430"/>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255905</xdr:rowOff>
    </xdr:to>
    <xdr:sp>
      <xdr:nvSpPr>
        <xdr:cNvPr id="9259" name="Text Box 13"/>
        <xdr:cNvSpPr txBox="1"/>
      </xdr:nvSpPr>
      <xdr:spPr>
        <a:xfrm>
          <a:off x="19018885" y="213445725"/>
          <a:ext cx="85090" cy="255905"/>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265430</xdr:rowOff>
    </xdr:to>
    <xdr:sp>
      <xdr:nvSpPr>
        <xdr:cNvPr id="9260" name="Text Box 13"/>
        <xdr:cNvSpPr txBox="1"/>
      </xdr:nvSpPr>
      <xdr:spPr>
        <a:xfrm>
          <a:off x="19018885" y="213445725"/>
          <a:ext cx="85090" cy="265430"/>
        </a:xfrm>
        <a:prstGeom prst="rect">
          <a:avLst/>
        </a:prstGeom>
        <a:noFill/>
        <a:ln w="9525">
          <a:noFill/>
        </a:ln>
      </xdr:spPr>
    </xdr:sp>
    <xdr:clientData/>
  </xdr:twoCellAnchor>
  <xdr:twoCellAnchor editAs="oneCell">
    <xdr:from>
      <xdr:col>31</xdr:col>
      <xdr:colOff>0</xdr:colOff>
      <xdr:row>172</xdr:row>
      <xdr:rowOff>0</xdr:rowOff>
    </xdr:from>
    <xdr:to>
      <xdr:col>31</xdr:col>
      <xdr:colOff>85090</xdr:colOff>
      <xdr:row>172</xdr:row>
      <xdr:rowOff>255905</xdr:rowOff>
    </xdr:to>
    <xdr:sp>
      <xdr:nvSpPr>
        <xdr:cNvPr id="9261" name="Text Box 13"/>
        <xdr:cNvSpPr txBox="1"/>
      </xdr:nvSpPr>
      <xdr:spPr>
        <a:xfrm>
          <a:off x="19018885" y="213445725"/>
          <a:ext cx="85090" cy="255905"/>
        </a:xfrm>
        <a:prstGeom prst="rect">
          <a:avLst/>
        </a:prstGeom>
        <a:noFill/>
        <a:ln w="9525">
          <a:noFill/>
        </a:ln>
      </xdr:spPr>
    </xdr:sp>
    <xdr:clientData/>
  </xdr:twoCellAnchor>
  <xdr:twoCellAnchor editAs="oneCell">
    <xdr:from>
      <xdr:col>33</xdr:col>
      <xdr:colOff>152400</xdr:colOff>
      <xdr:row>172</xdr:row>
      <xdr:rowOff>0</xdr:rowOff>
    </xdr:from>
    <xdr:to>
      <xdr:col>33</xdr:col>
      <xdr:colOff>218440</xdr:colOff>
      <xdr:row>172</xdr:row>
      <xdr:rowOff>170180</xdr:rowOff>
    </xdr:to>
    <xdr:pic>
      <xdr:nvPicPr>
        <xdr:cNvPr id="9262" name="4" descr="4"/>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263" name="77" descr="77"/>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264" name="42" descr="42"/>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265" name="57" descr="57"/>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266" name="25" descr="25"/>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267" name="124" descr="124"/>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268" name="54" descr="54"/>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269" name="27" descr="27"/>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270" name="37" descr="37"/>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271" name="45" descr="45"/>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272" name="58" descr="58"/>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273" name="92" descr="92"/>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274" name="129" descr="129"/>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275" name="131" descr="131"/>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276" name="38" descr="38"/>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277" name="115" descr="115"/>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278" name="11" descr="11"/>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279" name="100" descr="100"/>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280" name="85" descr="85"/>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281" name="159" descr="159"/>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282" name="102" descr="102"/>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283" name="73" descr="73"/>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284" name="98" descr="98"/>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285" name="51" descr="51"/>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286" name="19" descr="19"/>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287" name="143" descr="143"/>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288" name="18" descr="18"/>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289" name="88" descr="88"/>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290" name="28" descr="28"/>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291" name="84" descr="84"/>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292" name="81" descr="81"/>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293" name="141" descr="141"/>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294" name="78" descr="78"/>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295" name="74" descr="74"/>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296" name="120" descr="120"/>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297" name="111" descr="111"/>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298" name="76" descr="76"/>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299" name="60" descr="60"/>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00" name="50" descr="50"/>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01" name="7" descr="7"/>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02" name="154" descr="154"/>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03" name="1" descr="1"/>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04" name="135" descr="135"/>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05" name="24" descr="24"/>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06" name="156" descr="156"/>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07" name="75" descr="75"/>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08" name="132" descr="132"/>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09" name="145" descr="145"/>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10" name="12" descr="12"/>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11" name="144" descr="144"/>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12" name="15" descr="15"/>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13" name="83" descr="83"/>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314" name="55" descr="55"/>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15" name="142" descr="142"/>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316" name="4" descr="4"/>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17" name="77" descr="77"/>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318" name="42" descr="42"/>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319" name="57" descr="57"/>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320" name="25" descr="25"/>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321" name="124" descr="124"/>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22" name="54" descr="54"/>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323" name="27" descr="27"/>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24" name="37" descr="37"/>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325" name="45" descr="45"/>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26" name="58" descr="58"/>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327" name="92" descr="92"/>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328" name="129" descr="129"/>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329" name="131" descr="131"/>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30" name="38" descr="38"/>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31" name="115" descr="115"/>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332" name="11" descr="11"/>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333" name="100" descr="100"/>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334" name="85" descr="85"/>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35" name="159" descr="159"/>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36" name="102" descr="102"/>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37" name="73" descr="73"/>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338" name="98" descr="98"/>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339" name="51" descr="51"/>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340" name="19" descr="19"/>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41" name="143" descr="143"/>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342" name="18" descr="18"/>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343" name="88" descr="88"/>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44" name="28" descr="28"/>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45" name="84" descr="84"/>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46" name="81" descr="81"/>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47" name="141" descr="141"/>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348" name="78" descr="78"/>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349" name="74" descr="74"/>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350" name="120" descr="120"/>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51" name="111" descr="111"/>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352" name="76" descr="76"/>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353" name="60" descr="60"/>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54" name="50" descr="50"/>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55" name="7" descr="7"/>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56" name="154" descr="154"/>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57" name="1" descr="1"/>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58" name="135" descr="135"/>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59" name="24" descr="24"/>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60" name="156" descr="156"/>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61" name="75" descr="75"/>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62" name="132" descr="132"/>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63" name="145" descr="145"/>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364" name="12" descr="12"/>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365" name="144" descr="144"/>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366" name="15" descr="15"/>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367" name="83" descr="83"/>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368" name="142" descr="142"/>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369" name="4" descr="4"/>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370" name="77" descr="77"/>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371" name="42" descr="42"/>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372" name="57" descr="57"/>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373" name="25" descr="25"/>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374" name="124" descr="124"/>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375" name="54" descr="54"/>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376" name="27" descr="27"/>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377" name="37" descr="37"/>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378" name="45" descr="45"/>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379" name="58" descr="58"/>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380" name="92" descr="92"/>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381" name="129" descr="129"/>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382" name="131" descr="131"/>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383" name="38" descr="38"/>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384" name="115" descr="115"/>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385" name="11" descr="11"/>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386" name="100" descr="100"/>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387" name="85" descr="85"/>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388" name="159" descr="159"/>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389" name="102" descr="102"/>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390" name="73" descr="73"/>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391" name="98" descr="98"/>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392" name="51" descr="51"/>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393" name="19" descr="19"/>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394" name="143" descr="143"/>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395" name="18" descr="18"/>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396" name="88" descr="88"/>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397" name="28" descr="28"/>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398" name="84" descr="84"/>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399" name="81" descr="81"/>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400" name="141" descr="141"/>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401" name="78" descr="78"/>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402" name="74" descr="74"/>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403" name="120" descr="120"/>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04" name="111" descr="111"/>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05" name="76" descr="76"/>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06" name="60" descr="60"/>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407" name="50" descr="50"/>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08" name="7" descr="7"/>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09" name="154" descr="154"/>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10" name="1" descr="1"/>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11" name="135" descr="135"/>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412" name="24" descr="24"/>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13" name="156" descr="156"/>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14" name="75" descr="75"/>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415" name="132" descr="132"/>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16" name="145" descr="145"/>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17" name="12" descr="12"/>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18" name="144" descr="144"/>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19" name="15" descr="15"/>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420" name="83" descr="83"/>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421" name="55" descr="55"/>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422" name="142" descr="142"/>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23" name="4" descr="4"/>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24" name="77" descr="77"/>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425" name="42" descr="42"/>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426" name="57" descr="57"/>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427" name="25" descr="25"/>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428" name="124" descr="124"/>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29" name="54" descr="54"/>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430" name="27" descr="27"/>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31" name="37" descr="37"/>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432" name="45" descr="45"/>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33" name="58" descr="58"/>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434" name="92" descr="92"/>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435" name="129" descr="129"/>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36" name="131" descr="131"/>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437" name="38" descr="38"/>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438" name="115" descr="115"/>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533400</xdr:colOff>
      <xdr:row>172</xdr:row>
      <xdr:rowOff>0</xdr:rowOff>
    </xdr:from>
    <xdr:to>
      <xdr:col>34</xdr:col>
      <xdr:colOff>599440</xdr:colOff>
      <xdr:row>172</xdr:row>
      <xdr:rowOff>170180</xdr:rowOff>
    </xdr:to>
    <xdr:pic>
      <xdr:nvPicPr>
        <xdr:cNvPr id="9439" name="11" descr="11"/>
        <xdr:cNvPicPr/>
      </xdr:nvPicPr>
      <xdr:blipFill>
        <a:blip r:embed="rId1"/>
        <a:stretch>
          <a:fillRect/>
        </a:stretch>
      </xdr:blipFill>
      <xdr:spPr>
        <a:xfrm>
          <a:off x="215061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440" name="100" descr="100"/>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441" name="159" descr="159"/>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442" name="102" descr="102"/>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443" name="73" descr="73"/>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44" name="98" descr="98"/>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445" name="51" descr="51"/>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170180</xdr:rowOff>
    </xdr:to>
    <xdr:pic>
      <xdr:nvPicPr>
        <xdr:cNvPr id="9446" name="19" descr="19"/>
        <xdr:cNvPicPr/>
      </xdr:nvPicPr>
      <xdr:blipFill>
        <a:blip r:embed="rId1"/>
        <a:stretch>
          <a:fillRect/>
        </a:stretch>
      </xdr:blipFill>
      <xdr:spPr>
        <a:xfrm>
          <a:off x="21429980"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47" name="143" descr="143"/>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381000</xdr:colOff>
      <xdr:row>172</xdr:row>
      <xdr:rowOff>0</xdr:rowOff>
    </xdr:from>
    <xdr:to>
      <xdr:col>34</xdr:col>
      <xdr:colOff>447040</xdr:colOff>
      <xdr:row>172</xdr:row>
      <xdr:rowOff>170180</xdr:rowOff>
    </xdr:to>
    <xdr:pic>
      <xdr:nvPicPr>
        <xdr:cNvPr id="9448" name="18" descr="18"/>
        <xdr:cNvPicPr/>
      </xdr:nvPicPr>
      <xdr:blipFill>
        <a:blip r:embed="rId1"/>
        <a:stretch>
          <a:fillRect/>
        </a:stretch>
      </xdr:blipFill>
      <xdr:spPr>
        <a:xfrm>
          <a:off x="213537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49" name="88" descr="88"/>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50" name="28" descr="28"/>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451" name="84" descr="84"/>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52" name="81" descr="81"/>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600075</xdr:colOff>
      <xdr:row>172</xdr:row>
      <xdr:rowOff>0</xdr:rowOff>
    </xdr:from>
    <xdr:to>
      <xdr:col>34</xdr:col>
      <xdr:colOff>1352550</xdr:colOff>
      <xdr:row>172</xdr:row>
      <xdr:rowOff>170180</xdr:rowOff>
    </xdr:to>
    <xdr:pic>
      <xdr:nvPicPr>
        <xdr:cNvPr id="9453" name="141" descr="141"/>
        <xdr:cNvPicPr/>
      </xdr:nvPicPr>
      <xdr:blipFill>
        <a:blip r:embed="rId1"/>
        <a:stretch>
          <a:fillRect/>
        </a:stretch>
      </xdr:blipFill>
      <xdr:spPr>
        <a:xfrm>
          <a:off x="21572855" y="213445725"/>
          <a:ext cx="752475"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54" name="111" descr="111"/>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55" name="76" descr="76"/>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152400</xdr:colOff>
      <xdr:row>172</xdr:row>
      <xdr:rowOff>0</xdr:rowOff>
    </xdr:from>
    <xdr:to>
      <xdr:col>34</xdr:col>
      <xdr:colOff>218440</xdr:colOff>
      <xdr:row>172</xdr:row>
      <xdr:rowOff>170180</xdr:rowOff>
    </xdr:to>
    <xdr:pic>
      <xdr:nvPicPr>
        <xdr:cNvPr id="9456" name="60" descr="60"/>
        <xdr:cNvPicPr/>
      </xdr:nvPicPr>
      <xdr:blipFill>
        <a:blip r:embed="rId1"/>
        <a:stretch>
          <a:fillRect/>
        </a:stretch>
      </xdr:blipFill>
      <xdr:spPr>
        <a:xfrm>
          <a:off x="211251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57" name="7" descr="7"/>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58" name="154" descr="154"/>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304800</xdr:colOff>
      <xdr:row>172</xdr:row>
      <xdr:rowOff>0</xdr:rowOff>
    </xdr:from>
    <xdr:to>
      <xdr:col>34</xdr:col>
      <xdr:colOff>370840</xdr:colOff>
      <xdr:row>172</xdr:row>
      <xdr:rowOff>170180</xdr:rowOff>
    </xdr:to>
    <xdr:pic>
      <xdr:nvPicPr>
        <xdr:cNvPr id="9459" name="1" descr="1"/>
        <xdr:cNvPicPr/>
      </xdr:nvPicPr>
      <xdr:blipFill>
        <a:blip r:embed="rId1"/>
        <a:stretch>
          <a:fillRect/>
        </a:stretch>
      </xdr:blipFill>
      <xdr:spPr>
        <a:xfrm>
          <a:off x="212775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60" name="135" descr="135"/>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228600</xdr:colOff>
      <xdr:row>172</xdr:row>
      <xdr:rowOff>0</xdr:rowOff>
    </xdr:from>
    <xdr:to>
      <xdr:col>34</xdr:col>
      <xdr:colOff>294640</xdr:colOff>
      <xdr:row>172</xdr:row>
      <xdr:rowOff>170180</xdr:rowOff>
    </xdr:to>
    <xdr:pic>
      <xdr:nvPicPr>
        <xdr:cNvPr id="9461" name="24" descr="24"/>
        <xdr:cNvPicPr/>
      </xdr:nvPicPr>
      <xdr:blipFill>
        <a:blip r:embed="rId1"/>
        <a:stretch>
          <a:fillRect/>
        </a:stretch>
      </xdr:blipFill>
      <xdr:spPr>
        <a:xfrm>
          <a:off x="212013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62" name="156" descr="156"/>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63" name="75" descr="75"/>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34</xdr:col>
      <xdr:colOff>66675</xdr:colOff>
      <xdr:row>172</xdr:row>
      <xdr:rowOff>0</xdr:rowOff>
    </xdr:from>
    <xdr:to>
      <xdr:col>34</xdr:col>
      <xdr:colOff>132715</xdr:colOff>
      <xdr:row>172</xdr:row>
      <xdr:rowOff>170180</xdr:rowOff>
    </xdr:to>
    <xdr:pic>
      <xdr:nvPicPr>
        <xdr:cNvPr id="9464" name="12" descr="12"/>
        <xdr:cNvPicPr/>
      </xdr:nvPicPr>
      <xdr:blipFill>
        <a:blip r:embed="rId1"/>
        <a:stretch>
          <a:fillRect/>
        </a:stretch>
      </xdr:blipFill>
      <xdr:spPr>
        <a:xfrm>
          <a:off x="21039455" y="213445725"/>
          <a:ext cx="66040" cy="170180"/>
        </a:xfrm>
        <a:prstGeom prst="rect">
          <a:avLst/>
        </a:prstGeom>
        <a:noFill/>
        <a:ln w="9525">
          <a:noFill/>
        </a:ln>
      </xdr:spPr>
    </xdr:pic>
    <xdr:clientData/>
  </xdr:twoCellAnchor>
  <xdr:twoCellAnchor editAs="oneCell">
    <xdr:from>
      <xdr:col>34</xdr:col>
      <xdr:colOff>0</xdr:colOff>
      <xdr:row>172</xdr:row>
      <xdr:rowOff>0</xdr:rowOff>
    </xdr:from>
    <xdr:to>
      <xdr:col>34</xdr:col>
      <xdr:colOff>66040</xdr:colOff>
      <xdr:row>172</xdr:row>
      <xdr:rowOff>170180</xdr:rowOff>
    </xdr:to>
    <xdr:pic>
      <xdr:nvPicPr>
        <xdr:cNvPr id="9465" name="144" descr="144"/>
        <xdr:cNvPicPr/>
      </xdr:nvPicPr>
      <xdr:blipFill>
        <a:blip r:embed="rId1"/>
        <a:stretch>
          <a:fillRect/>
        </a:stretch>
      </xdr:blipFill>
      <xdr:spPr>
        <a:xfrm>
          <a:off x="20972780"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466" name="4" descr="4"/>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467" name="139" descr="139"/>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468" name="36" descr="36"/>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469" name="140" descr="140"/>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470" name="109" descr="109"/>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471" name="125" descr="125"/>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472" name="59" descr="59"/>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473" name="77" descr="77"/>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474" name="152" descr="15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475" name="150" descr="150"/>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476" name="116" descr="116"/>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477" name="5" descr="5"/>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478" name="95" descr="95"/>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479" name="68" descr="68"/>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322580</xdr:rowOff>
    </xdr:to>
    <xdr:pic>
      <xdr:nvPicPr>
        <xdr:cNvPr id="9480" name="42" descr="42"/>
        <xdr:cNvPicPr/>
      </xdr:nvPicPr>
      <xdr:blipFill>
        <a:blip r:embed="rId1"/>
        <a:stretch>
          <a:fillRect/>
        </a:stretch>
      </xdr:blipFill>
      <xdr:spPr>
        <a:xfrm>
          <a:off x="20448905" y="213445725"/>
          <a:ext cx="66040" cy="3225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481" name="34" descr="34"/>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482" name="106" descr="10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483" name="57" descr="57"/>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484" name="137" descr="137"/>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485" name="25" descr="25"/>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486" name="14" descr="14"/>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487" name="99" descr="99"/>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488" name="124" descr="124"/>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489" name="114" descr="114"/>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490" name="149" descr="149"/>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491" name="155" descr="155"/>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492" name="69" descr="69"/>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493" name="17" descr="17"/>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494" name="72" descr="72"/>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495" name="110" descr="110"/>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496" name="21" descr="21"/>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497" name="22" descr="22"/>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498" name="13" descr="13"/>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322580</xdr:rowOff>
    </xdr:to>
    <xdr:pic>
      <xdr:nvPicPr>
        <xdr:cNvPr id="9499" name="54" descr="54"/>
        <xdr:cNvPicPr/>
      </xdr:nvPicPr>
      <xdr:blipFill>
        <a:blip r:embed="rId1"/>
        <a:stretch>
          <a:fillRect/>
        </a:stretch>
      </xdr:blipFill>
      <xdr:spPr>
        <a:xfrm>
          <a:off x="20296505" y="213445725"/>
          <a:ext cx="66040" cy="3225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322580</xdr:rowOff>
    </xdr:to>
    <xdr:pic>
      <xdr:nvPicPr>
        <xdr:cNvPr id="9500" name="27" descr="27"/>
        <xdr:cNvPicPr/>
      </xdr:nvPicPr>
      <xdr:blipFill>
        <a:blip r:embed="rId1"/>
        <a:stretch>
          <a:fillRect/>
        </a:stretch>
      </xdr:blipFill>
      <xdr:spPr>
        <a:xfrm>
          <a:off x="20372705" y="213445725"/>
          <a:ext cx="66040" cy="3225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01" name="39" descr="39"/>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502" name="31" descr="3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322580</xdr:rowOff>
    </xdr:to>
    <xdr:pic>
      <xdr:nvPicPr>
        <xdr:cNvPr id="9503" name="37" descr="37"/>
        <xdr:cNvPicPr/>
      </xdr:nvPicPr>
      <xdr:blipFill>
        <a:blip r:embed="rId1"/>
        <a:stretch>
          <a:fillRect/>
        </a:stretch>
      </xdr:blipFill>
      <xdr:spPr>
        <a:xfrm>
          <a:off x="19991705" y="213445725"/>
          <a:ext cx="66040" cy="3225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322580</xdr:rowOff>
    </xdr:to>
    <xdr:pic>
      <xdr:nvPicPr>
        <xdr:cNvPr id="9504" name="45" descr="45"/>
        <xdr:cNvPicPr/>
      </xdr:nvPicPr>
      <xdr:blipFill>
        <a:blip r:embed="rId1"/>
        <a:stretch>
          <a:fillRect/>
        </a:stretch>
      </xdr:blipFill>
      <xdr:spPr>
        <a:xfrm>
          <a:off x="20372705" y="213445725"/>
          <a:ext cx="66040" cy="3225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505" name="127" descr="127"/>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06" name="29" descr="29"/>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07" name="90" descr="90"/>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508" name="58" descr="58"/>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509" name="71" descr="7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510" name="92" descr="92"/>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511" name="129" descr="129"/>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322580</xdr:rowOff>
    </xdr:to>
    <xdr:pic>
      <xdr:nvPicPr>
        <xdr:cNvPr id="9512" name="131" descr="131"/>
        <xdr:cNvPicPr/>
      </xdr:nvPicPr>
      <xdr:blipFill>
        <a:blip r:embed="rId1"/>
        <a:stretch>
          <a:fillRect/>
        </a:stretch>
      </xdr:blipFill>
      <xdr:spPr>
        <a:xfrm>
          <a:off x="20144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13" name="63" descr="63"/>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514" name="38" descr="38"/>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515" name="115" descr="115"/>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16" name="33" descr="3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517" name="70" descr="70"/>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18" name="10" descr="10"/>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19" name="87" descr="87"/>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322580</xdr:rowOff>
    </xdr:to>
    <xdr:pic>
      <xdr:nvPicPr>
        <xdr:cNvPr id="9520" name="11" descr="11"/>
        <xdr:cNvPicPr/>
      </xdr:nvPicPr>
      <xdr:blipFill>
        <a:blip r:embed="rId1"/>
        <a:stretch>
          <a:fillRect/>
        </a:stretch>
      </xdr:blipFill>
      <xdr:spPr>
        <a:xfrm>
          <a:off x="20525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21" name="46" descr="46"/>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522" name="119" descr="119"/>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523" name="100" descr="100"/>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524" name="85" descr="85"/>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25" name="107" descr="107"/>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526" name="126" descr="12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322580</xdr:rowOff>
    </xdr:to>
    <xdr:pic>
      <xdr:nvPicPr>
        <xdr:cNvPr id="9527" name="159" descr="159"/>
        <xdr:cNvPicPr/>
      </xdr:nvPicPr>
      <xdr:blipFill>
        <a:blip r:embed="rId1"/>
        <a:stretch>
          <a:fillRect/>
        </a:stretch>
      </xdr:blipFill>
      <xdr:spPr>
        <a:xfrm>
          <a:off x="20591780" y="213445725"/>
          <a:ext cx="523875" cy="3225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28" name="105" descr="105"/>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529" name="65" descr="65"/>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530" name="16" descr="16"/>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531" name="67" descr="67"/>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32" name="147" descr="147"/>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533" name="56" descr="56"/>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534" name="102" descr="102"/>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535" name="35" descr="35"/>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536" name="133" descr="133"/>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537" name="118" descr="118"/>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538" name="26" descr="26"/>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539" name="73" descr="73"/>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540" name="53" descr="53"/>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41" name="2" descr="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322580</xdr:rowOff>
    </xdr:to>
    <xdr:pic>
      <xdr:nvPicPr>
        <xdr:cNvPr id="9542" name="98" descr="98"/>
        <xdr:cNvPicPr/>
      </xdr:nvPicPr>
      <xdr:blipFill>
        <a:blip r:embed="rId1"/>
        <a:stretch>
          <a:fillRect/>
        </a:stretch>
      </xdr:blipFill>
      <xdr:spPr>
        <a:xfrm>
          <a:off x="20144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43" name="91" descr="91"/>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44" name="108" descr="108"/>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45" name="79" descr="79"/>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46" name="48" descr="48"/>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547" name="86" descr="86"/>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48" name="0" descr="0"/>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322580</xdr:rowOff>
    </xdr:to>
    <xdr:pic>
      <xdr:nvPicPr>
        <xdr:cNvPr id="9549" name="51" descr="51"/>
        <xdr:cNvPicPr/>
      </xdr:nvPicPr>
      <xdr:blipFill>
        <a:blip r:embed="rId1"/>
        <a:stretch>
          <a:fillRect/>
        </a:stretch>
      </xdr:blipFill>
      <xdr:spPr>
        <a:xfrm>
          <a:off x="20448905" y="213445725"/>
          <a:ext cx="66040" cy="3225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550" name="19" descr="19"/>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51" name="20" descr="20"/>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552" name="160" descr="160"/>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553" name="117" descr="117"/>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554" name="64" descr="64"/>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55" name="52" descr="5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56" name="49" descr="49"/>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557" name="143" descr="143"/>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58" name="82" descr="82"/>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559" name="112" descr="112"/>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560" name="18" descr="18"/>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561" name="88" descr="88"/>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62" name="157" descr="157"/>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322580</xdr:rowOff>
    </xdr:to>
    <xdr:pic>
      <xdr:nvPicPr>
        <xdr:cNvPr id="9563" name="28" descr="28"/>
        <xdr:cNvPicPr/>
      </xdr:nvPicPr>
      <xdr:blipFill>
        <a:blip r:embed="rId1"/>
        <a:stretch>
          <a:fillRect/>
        </a:stretch>
      </xdr:blipFill>
      <xdr:spPr>
        <a:xfrm>
          <a:off x="20058380" y="213445725"/>
          <a:ext cx="66040" cy="3225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564" name="128" descr="128"/>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65" name="148" descr="148"/>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322580</xdr:rowOff>
    </xdr:to>
    <xdr:pic>
      <xdr:nvPicPr>
        <xdr:cNvPr id="9566" name="84" descr="84"/>
        <xdr:cNvPicPr/>
      </xdr:nvPicPr>
      <xdr:blipFill>
        <a:blip r:embed="rId1"/>
        <a:stretch>
          <a:fillRect/>
        </a:stretch>
      </xdr:blipFill>
      <xdr:spPr>
        <a:xfrm>
          <a:off x="202203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67" name="3" descr="3"/>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568" name="81" descr="81"/>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569" name="40" descr="40"/>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570" name="141" descr="141"/>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71" name="41" descr="41"/>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572" name="9" descr="9"/>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573" name="78" descr="78"/>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574" name="74" descr="74"/>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575" name="120" descr="120"/>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76" name="66" descr="66"/>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77" name="44" descr="44"/>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578" name="146" descr="146"/>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79" name="121" descr="121"/>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580" name="101" descr="101"/>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581" name="62" descr="62"/>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82" name="93" descr="9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322580</xdr:rowOff>
    </xdr:to>
    <xdr:pic>
      <xdr:nvPicPr>
        <xdr:cNvPr id="9583" name="111" descr="111"/>
        <xdr:cNvPicPr/>
      </xdr:nvPicPr>
      <xdr:blipFill>
        <a:blip r:embed="rId1"/>
        <a:stretch>
          <a:fillRect/>
        </a:stretch>
      </xdr:blipFill>
      <xdr:spPr>
        <a:xfrm>
          <a:off x="19991705" y="213445725"/>
          <a:ext cx="66040" cy="3225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584" name="76" descr="76"/>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585" name="60" descr="60"/>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322580</xdr:rowOff>
    </xdr:to>
    <xdr:pic>
      <xdr:nvPicPr>
        <xdr:cNvPr id="9586" name="50" descr="50"/>
        <xdr:cNvPicPr/>
      </xdr:nvPicPr>
      <xdr:blipFill>
        <a:blip r:embed="rId1"/>
        <a:stretch>
          <a:fillRect/>
        </a:stretch>
      </xdr:blipFill>
      <xdr:spPr>
        <a:xfrm>
          <a:off x="20591780" y="213445725"/>
          <a:ext cx="523875" cy="3225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587" name="43" descr="43"/>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588" name="7" descr="7"/>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589" name="23" descr="23"/>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590" name="154" descr="154"/>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591" name="1" descr="1"/>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592" name="89" descr="89"/>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593" name="135" descr="135"/>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594" name="138" descr="138"/>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595" name="151" descr="15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596" name="24" descr="24"/>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322580</xdr:rowOff>
    </xdr:to>
    <xdr:pic>
      <xdr:nvPicPr>
        <xdr:cNvPr id="9597" name="156" descr="156"/>
        <xdr:cNvPicPr/>
      </xdr:nvPicPr>
      <xdr:blipFill>
        <a:blip r:embed="rId1"/>
        <a:stretch>
          <a:fillRect/>
        </a:stretch>
      </xdr:blipFill>
      <xdr:spPr>
        <a:xfrm>
          <a:off x="20058380" y="213445725"/>
          <a:ext cx="66040" cy="3225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598" name="75" descr="75"/>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599" name="153" descr="15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600" name="132" descr="132"/>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601" name="145" descr="145"/>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602" name="80" descr="80"/>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03" name="161" descr="161"/>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04" name="136" descr="13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605" name="12" descr="12"/>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606" name="144" descr="144"/>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322580</xdr:rowOff>
    </xdr:to>
    <xdr:pic>
      <xdr:nvPicPr>
        <xdr:cNvPr id="9607" name="15" descr="15"/>
        <xdr:cNvPicPr/>
      </xdr:nvPicPr>
      <xdr:blipFill>
        <a:blip r:embed="rId1"/>
        <a:stretch>
          <a:fillRect/>
        </a:stretch>
      </xdr:blipFill>
      <xdr:spPr>
        <a:xfrm>
          <a:off x="20296505" y="213445725"/>
          <a:ext cx="66040" cy="3225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608" name="6" descr="6"/>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609" name="61" descr="61"/>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610" name="158" descr="158"/>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11" name="96" descr="9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612" name="83" descr="83"/>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13" name="130" descr="130"/>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14" name="122" descr="122"/>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15" name="47" descr="47"/>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616" name="103" descr="10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17" name="32" descr="32"/>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322580</xdr:rowOff>
    </xdr:to>
    <xdr:pic>
      <xdr:nvPicPr>
        <xdr:cNvPr id="9618" name="55" descr="55"/>
        <xdr:cNvPicPr/>
      </xdr:nvPicPr>
      <xdr:blipFill>
        <a:blip r:embed="rId1"/>
        <a:stretch>
          <a:fillRect/>
        </a:stretch>
      </xdr:blipFill>
      <xdr:spPr>
        <a:xfrm>
          <a:off x="20525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322580</xdr:rowOff>
    </xdr:to>
    <xdr:pic>
      <xdr:nvPicPr>
        <xdr:cNvPr id="9619" name="142" descr="142"/>
        <xdr:cNvPicPr/>
      </xdr:nvPicPr>
      <xdr:blipFill>
        <a:blip r:embed="rId1"/>
        <a:stretch>
          <a:fillRect/>
        </a:stretch>
      </xdr:blipFill>
      <xdr:spPr>
        <a:xfrm>
          <a:off x="20220305" y="213445725"/>
          <a:ext cx="66040" cy="3225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20" name="134" descr="134"/>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21" name="30" descr="30"/>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622" name="113" descr="113"/>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623" name="104" descr="104"/>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24" name="94" descr="94"/>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25" name="8" descr="8"/>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26" name="123" descr="123"/>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627" name="97" descr="97"/>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628" name="4" descr="4"/>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29" name="139" descr="139"/>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30" name="36" descr="36"/>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31" name="140" descr="140"/>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32" name="109" descr="109"/>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33" name="125" descr="125"/>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634" name="59" descr="59"/>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635" name="77" descr="77"/>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636" name="152" descr="15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37" name="150" descr="150"/>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38" name="116" descr="116"/>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639" name="5" descr="5"/>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40" name="95" descr="95"/>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41" name="68" descr="68"/>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322580</xdr:rowOff>
    </xdr:to>
    <xdr:pic>
      <xdr:nvPicPr>
        <xdr:cNvPr id="9642" name="42" descr="42"/>
        <xdr:cNvPicPr/>
      </xdr:nvPicPr>
      <xdr:blipFill>
        <a:blip r:embed="rId1"/>
        <a:stretch>
          <a:fillRect/>
        </a:stretch>
      </xdr:blipFill>
      <xdr:spPr>
        <a:xfrm>
          <a:off x="20448905" y="213445725"/>
          <a:ext cx="66040" cy="3225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43" name="34" descr="34"/>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44" name="106" descr="10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645" name="57" descr="57"/>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646" name="137" descr="137"/>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647" name="25" descr="25"/>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48" name="14" descr="14"/>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49" name="99" descr="99"/>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650" name="124" descr="124"/>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51" name="114" descr="114"/>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652" name="149" descr="149"/>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53" name="155" descr="155"/>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54" name="69" descr="69"/>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55" name="17" descr="17"/>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656" name="72" descr="72"/>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657" name="110" descr="110"/>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58" name="21" descr="21"/>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59" name="22" descr="22"/>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60" name="13" descr="13"/>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322580</xdr:rowOff>
    </xdr:to>
    <xdr:pic>
      <xdr:nvPicPr>
        <xdr:cNvPr id="9661" name="54" descr="54"/>
        <xdr:cNvPicPr/>
      </xdr:nvPicPr>
      <xdr:blipFill>
        <a:blip r:embed="rId1"/>
        <a:stretch>
          <a:fillRect/>
        </a:stretch>
      </xdr:blipFill>
      <xdr:spPr>
        <a:xfrm>
          <a:off x="20296505" y="213445725"/>
          <a:ext cx="66040" cy="3225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322580</xdr:rowOff>
    </xdr:to>
    <xdr:pic>
      <xdr:nvPicPr>
        <xdr:cNvPr id="9662" name="27" descr="27"/>
        <xdr:cNvPicPr/>
      </xdr:nvPicPr>
      <xdr:blipFill>
        <a:blip r:embed="rId1"/>
        <a:stretch>
          <a:fillRect/>
        </a:stretch>
      </xdr:blipFill>
      <xdr:spPr>
        <a:xfrm>
          <a:off x="20372705" y="213445725"/>
          <a:ext cx="66040" cy="3225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663" name="39" descr="39"/>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64" name="31" descr="3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322580</xdr:rowOff>
    </xdr:to>
    <xdr:pic>
      <xdr:nvPicPr>
        <xdr:cNvPr id="9665" name="37" descr="37"/>
        <xdr:cNvPicPr/>
      </xdr:nvPicPr>
      <xdr:blipFill>
        <a:blip r:embed="rId1"/>
        <a:stretch>
          <a:fillRect/>
        </a:stretch>
      </xdr:blipFill>
      <xdr:spPr>
        <a:xfrm>
          <a:off x="19991705" y="213445725"/>
          <a:ext cx="66040" cy="3225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322580</xdr:rowOff>
    </xdr:to>
    <xdr:pic>
      <xdr:nvPicPr>
        <xdr:cNvPr id="9666" name="45" descr="45"/>
        <xdr:cNvPicPr/>
      </xdr:nvPicPr>
      <xdr:blipFill>
        <a:blip r:embed="rId1"/>
        <a:stretch>
          <a:fillRect/>
        </a:stretch>
      </xdr:blipFill>
      <xdr:spPr>
        <a:xfrm>
          <a:off x="20372705" y="213445725"/>
          <a:ext cx="66040" cy="3225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67" name="127" descr="127"/>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668" name="29" descr="29"/>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669" name="90" descr="90"/>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670" name="58" descr="58"/>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71" name="71" descr="7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672" name="92" descr="92"/>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673" name="129" descr="129"/>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322580</xdr:rowOff>
    </xdr:to>
    <xdr:pic>
      <xdr:nvPicPr>
        <xdr:cNvPr id="9674" name="131" descr="131"/>
        <xdr:cNvPicPr/>
      </xdr:nvPicPr>
      <xdr:blipFill>
        <a:blip r:embed="rId1"/>
        <a:stretch>
          <a:fillRect/>
        </a:stretch>
      </xdr:blipFill>
      <xdr:spPr>
        <a:xfrm>
          <a:off x="20144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675" name="63" descr="63"/>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676" name="38" descr="38"/>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677" name="115" descr="115"/>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678" name="33" descr="3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79" name="70" descr="70"/>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680" name="10" descr="10"/>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681" name="87" descr="87"/>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322580</xdr:rowOff>
    </xdr:to>
    <xdr:pic>
      <xdr:nvPicPr>
        <xdr:cNvPr id="9682" name="11" descr="11"/>
        <xdr:cNvPicPr/>
      </xdr:nvPicPr>
      <xdr:blipFill>
        <a:blip r:embed="rId1"/>
        <a:stretch>
          <a:fillRect/>
        </a:stretch>
      </xdr:blipFill>
      <xdr:spPr>
        <a:xfrm>
          <a:off x="20525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683" name="46" descr="46"/>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684" name="119" descr="119"/>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685" name="100" descr="100"/>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686" name="85" descr="85"/>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687" name="107" descr="107"/>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688" name="126" descr="12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322580</xdr:rowOff>
    </xdr:to>
    <xdr:pic>
      <xdr:nvPicPr>
        <xdr:cNvPr id="9689" name="159" descr="159"/>
        <xdr:cNvPicPr/>
      </xdr:nvPicPr>
      <xdr:blipFill>
        <a:blip r:embed="rId1"/>
        <a:stretch>
          <a:fillRect/>
        </a:stretch>
      </xdr:blipFill>
      <xdr:spPr>
        <a:xfrm>
          <a:off x="20591780" y="213445725"/>
          <a:ext cx="523875" cy="3225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690" name="105" descr="105"/>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91" name="65" descr="65"/>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692" name="16" descr="16"/>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93" name="67" descr="67"/>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694" name="147" descr="147"/>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95" name="56" descr="56"/>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696" name="102" descr="102"/>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97" name="35" descr="35"/>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698" name="133" descr="133"/>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699" name="118" descr="118"/>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700" name="26" descr="26"/>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701" name="73" descr="73"/>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702" name="53" descr="53"/>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703" name="2" descr="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322580</xdr:rowOff>
    </xdr:to>
    <xdr:pic>
      <xdr:nvPicPr>
        <xdr:cNvPr id="9704" name="98" descr="98"/>
        <xdr:cNvPicPr/>
      </xdr:nvPicPr>
      <xdr:blipFill>
        <a:blip r:embed="rId1"/>
        <a:stretch>
          <a:fillRect/>
        </a:stretch>
      </xdr:blipFill>
      <xdr:spPr>
        <a:xfrm>
          <a:off x="20144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705" name="91" descr="91"/>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06" name="108" descr="108"/>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07" name="79" descr="79"/>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08" name="48" descr="48"/>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709" name="86" descr="86"/>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10" name="0" descr="0"/>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322580</xdr:rowOff>
    </xdr:to>
    <xdr:pic>
      <xdr:nvPicPr>
        <xdr:cNvPr id="9711" name="51" descr="51"/>
        <xdr:cNvPicPr/>
      </xdr:nvPicPr>
      <xdr:blipFill>
        <a:blip r:embed="rId1"/>
        <a:stretch>
          <a:fillRect/>
        </a:stretch>
      </xdr:blipFill>
      <xdr:spPr>
        <a:xfrm>
          <a:off x="20448905" y="213445725"/>
          <a:ext cx="66040" cy="3225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306705</xdr:rowOff>
    </xdr:to>
    <xdr:pic>
      <xdr:nvPicPr>
        <xdr:cNvPr id="9712" name="19" descr="19"/>
        <xdr:cNvPicPr/>
      </xdr:nvPicPr>
      <xdr:blipFill>
        <a:blip r:embed="rId1"/>
        <a:stretch>
          <a:fillRect/>
        </a:stretch>
      </xdr:blipFill>
      <xdr:spPr>
        <a:xfrm>
          <a:off x="20448905"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713" name="20" descr="20"/>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714" name="160" descr="160"/>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715" name="117" descr="117"/>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716" name="64" descr="64"/>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717" name="52" descr="5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18" name="49" descr="49"/>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719" name="143" descr="143"/>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20" name="82" descr="82"/>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721" name="112" descr="112"/>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722" name="18" descr="18"/>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723" name="88" descr="88"/>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24" name="157" descr="157"/>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322580</xdr:rowOff>
    </xdr:to>
    <xdr:pic>
      <xdr:nvPicPr>
        <xdr:cNvPr id="9725" name="28" descr="28"/>
        <xdr:cNvPicPr/>
      </xdr:nvPicPr>
      <xdr:blipFill>
        <a:blip r:embed="rId1"/>
        <a:stretch>
          <a:fillRect/>
        </a:stretch>
      </xdr:blipFill>
      <xdr:spPr>
        <a:xfrm>
          <a:off x="20058380" y="213445725"/>
          <a:ext cx="66040" cy="3225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726" name="128" descr="128"/>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27" name="148" descr="148"/>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322580</xdr:rowOff>
    </xdr:to>
    <xdr:pic>
      <xdr:nvPicPr>
        <xdr:cNvPr id="9728" name="84" descr="84"/>
        <xdr:cNvPicPr/>
      </xdr:nvPicPr>
      <xdr:blipFill>
        <a:blip r:embed="rId1"/>
        <a:stretch>
          <a:fillRect/>
        </a:stretch>
      </xdr:blipFill>
      <xdr:spPr>
        <a:xfrm>
          <a:off x="202203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729" name="3" descr="3"/>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730" name="81" descr="81"/>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731" name="40" descr="40"/>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732" name="141" descr="141"/>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33" name="41" descr="41"/>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734" name="9" descr="9"/>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735" name="78" descr="78"/>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306705</xdr:rowOff>
    </xdr:to>
    <xdr:pic>
      <xdr:nvPicPr>
        <xdr:cNvPr id="9736" name="74" descr="74"/>
        <xdr:cNvPicPr/>
      </xdr:nvPicPr>
      <xdr:blipFill>
        <a:blip r:embed="rId1"/>
        <a:stretch>
          <a:fillRect/>
        </a:stretch>
      </xdr:blipFill>
      <xdr:spPr>
        <a:xfrm>
          <a:off x="20525105" y="213445725"/>
          <a:ext cx="66040" cy="30670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306705</xdr:rowOff>
    </xdr:to>
    <xdr:pic>
      <xdr:nvPicPr>
        <xdr:cNvPr id="9737" name="120" descr="120"/>
        <xdr:cNvPicPr/>
      </xdr:nvPicPr>
      <xdr:blipFill>
        <a:blip r:embed="rId1"/>
        <a:stretch>
          <a:fillRect/>
        </a:stretch>
      </xdr:blipFill>
      <xdr:spPr>
        <a:xfrm>
          <a:off x="203727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38" name="66" descr="66"/>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39" name="44" descr="44"/>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740" name="146" descr="146"/>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41" name="121" descr="121"/>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42" name="101" descr="101"/>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743" name="62" descr="62"/>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44" name="93" descr="9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322580</xdr:rowOff>
    </xdr:to>
    <xdr:pic>
      <xdr:nvPicPr>
        <xdr:cNvPr id="9745" name="111" descr="111"/>
        <xdr:cNvPicPr/>
      </xdr:nvPicPr>
      <xdr:blipFill>
        <a:blip r:embed="rId1"/>
        <a:stretch>
          <a:fillRect/>
        </a:stretch>
      </xdr:blipFill>
      <xdr:spPr>
        <a:xfrm>
          <a:off x="19991705" y="213445725"/>
          <a:ext cx="66040" cy="3225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746" name="76" descr="76"/>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306705</xdr:rowOff>
    </xdr:to>
    <xdr:pic>
      <xdr:nvPicPr>
        <xdr:cNvPr id="9747" name="60" descr="60"/>
        <xdr:cNvPicPr/>
      </xdr:nvPicPr>
      <xdr:blipFill>
        <a:blip r:embed="rId1"/>
        <a:stretch>
          <a:fillRect/>
        </a:stretch>
      </xdr:blipFill>
      <xdr:spPr>
        <a:xfrm>
          <a:off x="20144105" y="213445725"/>
          <a:ext cx="66040" cy="30670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322580</xdr:rowOff>
    </xdr:to>
    <xdr:pic>
      <xdr:nvPicPr>
        <xdr:cNvPr id="9748" name="50" descr="50"/>
        <xdr:cNvPicPr/>
      </xdr:nvPicPr>
      <xdr:blipFill>
        <a:blip r:embed="rId1"/>
        <a:stretch>
          <a:fillRect/>
        </a:stretch>
      </xdr:blipFill>
      <xdr:spPr>
        <a:xfrm>
          <a:off x="20591780" y="213445725"/>
          <a:ext cx="523875" cy="3225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749" name="43" descr="43"/>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750" name="7" descr="7"/>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51" name="23" descr="23"/>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752" name="154" descr="154"/>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753" name="1" descr="1"/>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754" name="89" descr="89"/>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755" name="135" descr="135"/>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756" name="138" descr="138"/>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757" name="151" descr="15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306705</xdr:rowOff>
    </xdr:to>
    <xdr:pic>
      <xdr:nvPicPr>
        <xdr:cNvPr id="9758" name="24" descr="24"/>
        <xdr:cNvPicPr/>
      </xdr:nvPicPr>
      <xdr:blipFill>
        <a:blip r:embed="rId1"/>
        <a:stretch>
          <a:fillRect/>
        </a:stretch>
      </xdr:blipFill>
      <xdr:spPr>
        <a:xfrm>
          <a:off x="20220305" y="213445725"/>
          <a:ext cx="66040" cy="30670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322580</xdr:rowOff>
    </xdr:to>
    <xdr:pic>
      <xdr:nvPicPr>
        <xdr:cNvPr id="9759" name="156" descr="156"/>
        <xdr:cNvPicPr/>
      </xdr:nvPicPr>
      <xdr:blipFill>
        <a:blip r:embed="rId1"/>
        <a:stretch>
          <a:fillRect/>
        </a:stretch>
      </xdr:blipFill>
      <xdr:spPr>
        <a:xfrm>
          <a:off x="20058380" y="213445725"/>
          <a:ext cx="66040" cy="3225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760" name="75" descr="75"/>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61" name="153" descr="15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762" name="132" descr="132"/>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306705</xdr:rowOff>
    </xdr:to>
    <xdr:pic>
      <xdr:nvPicPr>
        <xdr:cNvPr id="9763" name="145" descr="145"/>
        <xdr:cNvPicPr/>
      </xdr:nvPicPr>
      <xdr:blipFill>
        <a:blip r:embed="rId1"/>
        <a:stretch>
          <a:fillRect/>
        </a:stretch>
      </xdr:blipFill>
      <xdr:spPr>
        <a:xfrm>
          <a:off x="20296505" y="213445725"/>
          <a:ext cx="66040" cy="30670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64" name="80" descr="80"/>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765" name="161" descr="161"/>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766" name="136" descr="13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306705</xdr:rowOff>
    </xdr:to>
    <xdr:pic>
      <xdr:nvPicPr>
        <xdr:cNvPr id="9767" name="12" descr="12"/>
        <xdr:cNvPicPr/>
      </xdr:nvPicPr>
      <xdr:blipFill>
        <a:blip r:embed="rId1"/>
        <a:stretch>
          <a:fillRect/>
        </a:stretch>
      </xdr:blipFill>
      <xdr:spPr>
        <a:xfrm>
          <a:off x="20058380" y="213445725"/>
          <a:ext cx="66040" cy="30670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306705</xdr:rowOff>
    </xdr:to>
    <xdr:pic>
      <xdr:nvPicPr>
        <xdr:cNvPr id="9768" name="144" descr="144"/>
        <xdr:cNvPicPr/>
      </xdr:nvPicPr>
      <xdr:blipFill>
        <a:blip r:embed="rId1"/>
        <a:stretch>
          <a:fillRect/>
        </a:stretch>
      </xdr:blipFill>
      <xdr:spPr>
        <a:xfrm>
          <a:off x="19991705" y="213445725"/>
          <a:ext cx="66040" cy="30670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322580</xdr:rowOff>
    </xdr:to>
    <xdr:pic>
      <xdr:nvPicPr>
        <xdr:cNvPr id="9769" name="15" descr="15"/>
        <xdr:cNvPicPr/>
      </xdr:nvPicPr>
      <xdr:blipFill>
        <a:blip r:embed="rId1"/>
        <a:stretch>
          <a:fillRect/>
        </a:stretch>
      </xdr:blipFill>
      <xdr:spPr>
        <a:xfrm>
          <a:off x="20296505" y="213445725"/>
          <a:ext cx="66040" cy="3225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70" name="6" descr="6"/>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71" name="61" descr="61"/>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72" name="158" descr="158"/>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773" name="96" descr="96"/>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306705</xdr:rowOff>
    </xdr:to>
    <xdr:pic>
      <xdr:nvPicPr>
        <xdr:cNvPr id="9774" name="83" descr="83"/>
        <xdr:cNvPicPr/>
      </xdr:nvPicPr>
      <xdr:blipFill>
        <a:blip r:embed="rId1"/>
        <a:stretch>
          <a:fillRect/>
        </a:stretch>
      </xdr:blipFill>
      <xdr:spPr>
        <a:xfrm>
          <a:off x="20591780" y="213445725"/>
          <a:ext cx="523875" cy="30670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775" name="130" descr="130"/>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776" name="122" descr="122"/>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777" name="47" descr="47"/>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778" name="103" descr="103"/>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779" name="32" descr="32"/>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322580</xdr:rowOff>
    </xdr:to>
    <xdr:pic>
      <xdr:nvPicPr>
        <xdr:cNvPr id="9780" name="55" descr="55"/>
        <xdr:cNvPicPr/>
      </xdr:nvPicPr>
      <xdr:blipFill>
        <a:blip r:embed="rId1"/>
        <a:stretch>
          <a:fillRect/>
        </a:stretch>
      </xdr:blipFill>
      <xdr:spPr>
        <a:xfrm>
          <a:off x="20525105" y="213445725"/>
          <a:ext cx="66040" cy="3225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322580</xdr:rowOff>
    </xdr:to>
    <xdr:pic>
      <xdr:nvPicPr>
        <xdr:cNvPr id="9781" name="142" descr="142"/>
        <xdr:cNvPicPr/>
      </xdr:nvPicPr>
      <xdr:blipFill>
        <a:blip r:embed="rId1"/>
        <a:stretch>
          <a:fillRect/>
        </a:stretch>
      </xdr:blipFill>
      <xdr:spPr>
        <a:xfrm>
          <a:off x="20220305" y="213445725"/>
          <a:ext cx="66040" cy="3225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782" name="134" descr="134"/>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83" name="113" descr="113"/>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84" name="104" descr="104"/>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785" name="94" descr="94"/>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786" name="8" descr="8"/>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787" name="123" descr="123"/>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788" name="97" descr="97"/>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789" name="4" descr="4"/>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790" name="139" descr="139"/>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791" name="36" descr="36"/>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792" name="140" descr="140"/>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793" name="109" descr="109"/>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794" name="125" descr="125"/>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795" name="59" descr="59"/>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796" name="77" descr="77"/>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797" name="152" descr="152"/>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798" name="150" descr="150"/>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799" name="116" descr="116"/>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800" name="5" descr="5"/>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801" name="95" descr="95"/>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802" name="68" descr="68"/>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181610</xdr:rowOff>
    </xdr:to>
    <xdr:pic>
      <xdr:nvPicPr>
        <xdr:cNvPr id="9803" name="42" descr="42"/>
        <xdr:cNvPicPr/>
      </xdr:nvPicPr>
      <xdr:blipFill>
        <a:blip r:embed="rId1"/>
        <a:stretch>
          <a:fillRect/>
        </a:stretch>
      </xdr:blipFill>
      <xdr:spPr>
        <a:xfrm>
          <a:off x="20448905" y="213445725"/>
          <a:ext cx="66040" cy="18161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804" name="34" descr="34"/>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805" name="106" descr="106"/>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806" name="57" descr="57"/>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807" name="137" descr="137"/>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808" name="25" descr="25"/>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809" name="14" descr="14"/>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810" name="99" descr="99"/>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811" name="124" descr="124"/>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812" name="114" descr="114"/>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813" name="149" descr="149"/>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814" name="155" descr="155"/>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815" name="69" descr="69"/>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816" name="17" descr="17"/>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817" name="72" descr="72"/>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818" name="110" descr="110"/>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819" name="21" descr="21"/>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820" name="22" descr="22"/>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821" name="13" descr="13"/>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181610</xdr:rowOff>
    </xdr:to>
    <xdr:pic>
      <xdr:nvPicPr>
        <xdr:cNvPr id="9822" name="54" descr="54"/>
        <xdr:cNvPicPr/>
      </xdr:nvPicPr>
      <xdr:blipFill>
        <a:blip r:embed="rId1"/>
        <a:stretch>
          <a:fillRect/>
        </a:stretch>
      </xdr:blipFill>
      <xdr:spPr>
        <a:xfrm>
          <a:off x="20296505" y="213445725"/>
          <a:ext cx="66040" cy="18161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181610</xdr:rowOff>
    </xdr:to>
    <xdr:pic>
      <xdr:nvPicPr>
        <xdr:cNvPr id="9823" name="27" descr="27"/>
        <xdr:cNvPicPr/>
      </xdr:nvPicPr>
      <xdr:blipFill>
        <a:blip r:embed="rId1"/>
        <a:stretch>
          <a:fillRect/>
        </a:stretch>
      </xdr:blipFill>
      <xdr:spPr>
        <a:xfrm>
          <a:off x="20372705" y="213445725"/>
          <a:ext cx="66040" cy="18161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824" name="39" descr="39"/>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825" name="31" descr="31"/>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181610</xdr:rowOff>
    </xdr:to>
    <xdr:pic>
      <xdr:nvPicPr>
        <xdr:cNvPr id="9826" name="37" descr="37"/>
        <xdr:cNvPicPr/>
      </xdr:nvPicPr>
      <xdr:blipFill>
        <a:blip r:embed="rId1"/>
        <a:stretch>
          <a:fillRect/>
        </a:stretch>
      </xdr:blipFill>
      <xdr:spPr>
        <a:xfrm>
          <a:off x="19991705" y="213445725"/>
          <a:ext cx="66040" cy="18161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181610</xdr:rowOff>
    </xdr:to>
    <xdr:pic>
      <xdr:nvPicPr>
        <xdr:cNvPr id="9827" name="45" descr="45"/>
        <xdr:cNvPicPr/>
      </xdr:nvPicPr>
      <xdr:blipFill>
        <a:blip r:embed="rId1"/>
        <a:stretch>
          <a:fillRect/>
        </a:stretch>
      </xdr:blipFill>
      <xdr:spPr>
        <a:xfrm>
          <a:off x="20372705" y="213445725"/>
          <a:ext cx="66040" cy="18161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828" name="127" descr="127"/>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829" name="29" descr="29"/>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830" name="90" descr="90"/>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831" name="58" descr="58"/>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832" name="71" descr="71"/>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833" name="92" descr="92"/>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834" name="129" descr="129"/>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181610</xdr:rowOff>
    </xdr:to>
    <xdr:pic>
      <xdr:nvPicPr>
        <xdr:cNvPr id="9835" name="131" descr="131"/>
        <xdr:cNvPicPr/>
      </xdr:nvPicPr>
      <xdr:blipFill>
        <a:blip r:embed="rId1"/>
        <a:stretch>
          <a:fillRect/>
        </a:stretch>
      </xdr:blipFill>
      <xdr:spPr>
        <a:xfrm>
          <a:off x="201441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836" name="63" descr="63"/>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837" name="38" descr="38"/>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838" name="115" descr="115"/>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839" name="33" descr="3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840" name="70" descr="70"/>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841" name="10" descr="10"/>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842" name="87" descr="87"/>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181610</xdr:rowOff>
    </xdr:to>
    <xdr:pic>
      <xdr:nvPicPr>
        <xdr:cNvPr id="9843" name="11" descr="11"/>
        <xdr:cNvPicPr/>
      </xdr:nvPicPr>
      <xdr:blipFill>
        <a:blip r:embed="rId1"/>
        <a:stretch>
          <a:fillRect/>
        </a:stretch>
      </xdr:blipFill>
      <xdr:spPr>
        <a:xfrm>
          <a:off x="205251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844" name="46" descr="46"/>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845" name="119" descr="119"/>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846" name="100" descr="100"/>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847" name="85" descr="85"/>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848" name="107" descr="107"/>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849" name="126" descr="126"/>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181610</xdr:rowOff>
    </xdr:to>
    <xdr:pic>
      <xdr:nvPicPr>
        <xdr:cNvPr id="9850" name="159" descr="159"/>
        <xdr:cNvPicPr/>
      </xdr:nvPicPr>
      <xdr:blipFill>
        <a:blip r:embed="rId1"/>
        <a:stretch>
          <a:fillRect/>
        </a:stretch>
      </xdr:blipFill>
      <xdr:spPr>
        <a:xfrm>
          <a:off x="20591780" y="213445725"/>
          <a:ext cx="523875" cy="18161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851" name="105" descr="105"/>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852" name="65" descr="65"/>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853" name="16" descr="16"/>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854" name="67" descr="67"/>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855" name="147" descr="147"/>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856" name="56" descr="56"/>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857" name="102" descr="10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858" name="35" descr="35"/>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859" name="133" descr="133"/>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860" name="118" descr="118"/>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861" name="26" descr="26"/>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862" name="73" descr="73"/>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863" name="53" descr="53"/>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864" name="2" descr="2"/>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181610</xdr:rowOff>
    </xdr:to>
    <xdr:pic>
      <xdr:nvPicPr>
        <xdr:cNvPr id="9865" name="98" descr="98"/>
        <xdr:cNvPicPr/>
      </xdr:nvPicPr>
      <xdr:blipFill>
        <a:blip r:embed="rId1"/>
        <a:stretch>
          <a:fillRect/>
        </a:stretch>
      </xdr:blipFill>
      <xdr:spPr>
        <a:xfrm>
          <a:off x="201441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866" name="91" descr="91"/>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867" name="108" descr="108"/>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868" name="79" descr="79"/>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869" name="48" descr="48"/>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870" name="86" descr="86"/>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871" name="0" descr="0"/>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181610</xdr:rowOff>
    </xdr:to>
    <xdr:pic>
      <xdr:nvPicPr>
        <xdr:cNvPr id="9872" name="51" descr="51"/>
        <xdr:cNvPicPr/>
      </xdr:nvPicPr>
      <xdr:blipFill>
        <a:blip r:embed="rId1"/>
        <a:stretch>
          <a:fillRect/>
        </a:stretch>
      </xdr:blipFill>
      <xdr:spPr>
        <a:xfrm>
          <a:off x="20448905" y="213445725"/>
          <a:ext cx="66040" cy="18161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873" name="19" descr="19"/>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874" name="20" descr="20"/>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875" name="160" descr="160"/>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9876" name="117" descr="117"/>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877" name="64" descr="64"/>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878" name="52" descr="52"/>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879" name="49" descr="49"/>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880" name="143" descr="143"/>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881" name="82" descr="82"/>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882" name="112" descr="112"/>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883" name="18" descr="18"/>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884" name="88" descr="88"/>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885" name="157" descr="157"/>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181610</xdr:rowOff>
    </xdr:to>
    <xdr:pic>
      <xdr:nvPicPr>
        <xdr:cNvPr id="9886" name="28" descr="28"/>
        <xdr:cNvPicPr/>
      </xdr:nvPicPr>
      <xdr:blipFill>
        <a:blip r:embed="rId1"/>
        <a:stretch>
          <a:fillRect/>
        </a:stretch>
      </xdr:blipFill>
      <xdr:spPr>
        <a:xfrm>
          <a:off x="20058380" y="213445725"/>
          <a:ext cx="66040" cy="18161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887" name="128" descr="128"/>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888" name="148" descr="148"/>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181610</xdr:rowOff>
    </xdr:to>
    <xdr:pic>
      <xdr:nvPicPr>
        <xdr:cNvPr id="9889" name="84" descr="84"/>
        <xdr:cNvPicPr/>
      </xdr:nvPicPr>
      <xdr:blipFill>
        <a:blip r:embed="rId1"/>
        <a:stretch>
          <a:fillRect/>
        </a:stretch>
      </xdr:blipFill>
      <xdr:spPr>
        <a:xfrm>
          <a:off x="202203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890" name="3" descr="3"/>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891" name="81" descr="81"/>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892" name="40" descr="40"/>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893" name="141" descr="141"/>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894" name="41" descr="41"/>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895" name="9" descr="9"/>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896" name="78" descr="78"/>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897" name="74" descr="74"/>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898" name="120" descr="120"/>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899" name="66" descr="66"/>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900" name="44" descr="44"/>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901" name="146" descr="146"/>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902" name="121" descr="121"/>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903" name="101" descr="101"/>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904" name="62" descr="62"/>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905" name="93" descr="9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181610</xdr:rowOff>
    </xdr:to>
    <xdr:pic>
      <xdr:nvPicPr>
        <xdr:cNvPr id="9906" name="111" descr="111"/>
        <xdr:cNvPicPr/>
      </xdr:nvPicPr>
      <xdr:blipFill>
        <a:blip r:embed="rId1"/>
        <a:stretch>
          <a:fillRect/>
        </a:stretch>
      </xdr:blipFill>
      <xdr:spPr>
        <a:xfrm>
          <a:off x="19991705" y="213445725"/>
          <a:ext cx="66040" cy="18161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907" name="76" descr="76"/>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908" name="60" descr="60"/>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181610</xdr:rowOff>
    </xdr:to>
    <xdr:pic>
      <xdr:nvPicPr>
        <xdr:cNvPr id="9909" name="50" descr="50"/>
        <xdr:cNvPicPr/>
      </xdr:nvPicPr>
      <xdr:blipFill>
        <a:blip r:embed="rId1"/>
        <a:stretch>
          <a:fillRect/>
        </a:stretch>
      </xdr:blipFill>
      <xdr:spPr>
        <a:xfrm>
          <a:off x="20591780" y="213445725"/>
          <a:ext cx="523875" cy="18161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910" name="43" descr="43"/>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911" name="7" descr="7"/>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912" name="23" descr="23"/>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913" name="154" descr="154"/>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914" name="1" descr="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915" name="89" descr="89"/>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916" name="135" descr="135"/>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917" name="138" descr="138"/>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918" name="151" descr="151"/>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919" name="24" descr="24"/>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181610</xdr:rowOff>
    </xdr:to>
    <xdr:pic>
      <xdr:nvPicPr>
        <xdr:cNvPr id="9920" name="156" descr="156"/>
        <xdr:cNvPicPr/>
      </xdr:nvPicPr>
      <xdr:blipFill>
        <a:blip r:embed="rId1"/>
        <a:stretch>
          <a:fillRect/>
        </a:stretch>
      </xdr:blipFill>
      <xdr:spPr>
        <a:xfrm>
          <a:off x="20058380" y="213445725"/>
          <a:ext cx="66040" cy="18161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921" name="75" descr="75"/>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922" name="153" descr="15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923" name="132" descr="132"/>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924" name="145" descr="145"/>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925" name="80" descr="80"/>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926" name="161" descr="161"/>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927" name="136" descr="136"/>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928" name="12" descr="12"/>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9929" name="144" descr="144"/>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181610</xdr:rowOff>
    </xdr:to>
    <xdr:pic>
      <xdr:nvPicPr>
        <xdr:cNvPr id="9930" name="15" descr="15"/>
        <xdr:cNvPicPr/>
      </xdr:nvPicPr>
      <xdr:blipFill>
        <a:blip r:embed="rId1"/>
        <a:stretch>
          <a:fillRect/>
        </a:stretch>
      </xdr:blipFill>
      <xdr:spPr>
        <a:xfrm>
          <a:off x="20296505" y="213445725"/>
          <a:ext cx="66040" cy="18161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931" name="6" descr="6"/>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932" name="61" descr="61"/>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933" name="158" descr="158"/>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934" name="96" descr="96"/>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9935" name="83" descr="83"/>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936" name="130" descr="130"/>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937" name="122" descr="122"/>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938" name="47" descr="47"/>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939" name="103" descr="10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940" name="32" descr="32"/>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181610</xdr:rowOff>
    </xdr:to>
    <xdr:pic>
      <xdr:nvPicPr>
        <xdr:cNvPr id="9941" name="55" descr="55"/>
        <xdr:cNvPicPr/>
      </xdr:nvPicPr>
      <xdr:blipFill>
        <a:blip r:embed="rId1"/>
        <a:stretch>
          <a:fillRect/>
        </a:stretch>
      </xdr:blipFill>
      <xdr:spPr>
        <a:xfrm>
          <a:off x="205251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181610</xdr:rowOff>
    </xdr:to>
    <xdr:pic>
      <xdr:nvPicPr>
        <xdr:cNvPr id="9942" name="142" descr="142"/>
        <xdr:cNvPicPr/>
      </xdr:nvPicPr>
      <xdr:blipFill>
        <a:blip r:embed="rId1"/>
        <a:stretch>
          <a:fillRect/>
        </a:stretch>
      </xdr:blipFill>
      <xdr:spPr>
        <a:xfrm>
          <a:off x="20220305" y="213445725"/>
          <a:ext cx="66040" cy="18161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943" name="134" descr="134"/>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944" name="30" descr="30"/>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945" name="113" descr="113"/>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946" name="104" descr="104"/>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947" name="94" descr="94"/>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948" name="8" descr="8"/>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949" name="123" descr="123"/>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950" name="97" descr="97"/>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9951" name="4" descr="4"/>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952" name="139" descr="139"/>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953" name="36" descr="36"/>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954" name="140" descr="140"/>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955" name="109" descr="109"/>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956" name="125" descr="125"/>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9957" name="59" descr="59"/>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9958" name="77" descr="77"/>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959" name="152" descr="152"/>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960" name="150" descr="150"/>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961" name="116" descr="116"/>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962" name="5" descr="5"/>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9963" name="95" descr="95"/>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964" name="68" descr="68"/>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181610</xdr:rowOff>
    </xdr:to>
    <xdr:pic>
      <xdr:nvPicPr>
        <xdr:cNvPr id="9965" name="42" descr="42"/>
        <xdr:cNvPicPr/>
      </xdr:nvPicPr>
      <xdr:blipFill>
        <a:blip r:embed="rId1"/>
        <a:stretch>
          <a:fillRect/>
        </a:stretch>
      </xdr:blipFill>
      <xdr:spPr>
        <a:xfrm>
          <a:off x="20448905" y="213445725"/>
          <a:ext cx="66040" cy="18161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9966" name="34" descr="34"/>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9967" name="106" descr="106"/>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968" name="57" descr="57"/>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9969" name="137" descr="137"/>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970" name="25" descr="25"/>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971" name="14" descr="14"/>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972" name="99" descr="99"/>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9973" name="124" descr="124"/>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974" name="114" descr="114"/>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975" name="149" descr="149"/>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9976" name="155" descr="155"/>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977" name="69" descr="69"/>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9978" name="17" descr="17"/>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9979" name="72" descr="72"/>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9980" name="110" descr="110"/>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9981" name="21" descr="21"/>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982" name="22" descr="22"/>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983" name="13" descr="13"/>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181610</xdr:rowOff>
    </xdr:to>
    <xdr:pic>
      <xdr:nvPicPr>
        <xdr:cNvPr id="9984" name="54" descr="54"/>
        <xdr:cNvPicPr/>
      </xdr:nvPicPr>
      <xdr:blipFill>
        <a:blip r:embed="rId1"/>
        <a:stretch>
          <a:fillRect/>
        </a:stretch>
      </xdr:blipFill>
      <xdr:spPr>
        <a:xfrm>
          <a:off x="20296505" y="213445725"/>
          <a:ext cx="66040" cy="18161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181610</xdr:rowOff>
    </xdr:to>
    <xdr:pic>
      <xdr:nvPicPr>
        <xdr:cNvPr id="9985" name="27" descr="27"/>
        <xdr:cNvPicPr/>
      </xdr:nvPicPr>
      <xdr:blipFill>
        <a:blip r:embed="rId1"/>
        <a:stretch>
          <a:fillRect/>
        </a:stretch>
      </xdr:blipFill>
      <xdr:spPr>
        <a:xfrm>
          <a:off x="20372705" y="213445725"/>
          <a:ext cx="66040" cy="18161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9986" name="39" descr="39"/>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9987" name="31" descr="31"/>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181610</xdr:rowOff>
    </xdr:to>
    <xdr:pic>
      <xdr:nvPicPr>
        <xdr:cNvPr id="9988" name="37" descr="37"/>
        <xdr:cNvPicPr/>
      </xdr:nvPicPr>
      <xdr:blipFill>
        <a:blip r:embed="rId1"/>
        <a:stretch>
          <a:fillRect/>
        </a:stretch>
      </xdr:blipFill>
      <xdr:spPr>
        <a:xfrm>
          <a:off x="19991705" y="213445725"/>
          <a:ext cx="66040" cy="18161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181610</xdr:rowOff>
    </xdr:to>
    <xdr:pic>
      <xdr:nvPicPr>
        <xdr:cNvPr id="9989" name="45" descr="45"/>
        <xdr:cNvPicPr/>
      </xdr:nvPicPr>
      <xdr:blipFill>
        <a:blip r:embed="rId1"/>
        <a:stretch>
          <a:fillRect/>
        </a:stretch>
      </xdr:blipFill>
      <xdr:spPr>
        <a:xfrm>
          <a:off x="20372705" y="213445725"/>
          <a:ext cx="66040" cy="18161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9990" name="127" descr="127"/>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9991" name="29" descr="29"/>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9992" name="90" descr="90"/>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9993" name="58" descr="58"/>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9994" name="71" descr="71"/>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9995" name="92" descr="92"/>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9996" name="129" descr="129"/>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181610</xdr:rowOff>
    </xdr:to>
    <xdr:pic>
      <xdr:nvPicPr>
        <xdr:cNvPr id="9997" name="131" descr="131"/>
        <xdr:cNvPicPr/>
      </xdr:nvPicPr>
      <xdr:blipFill>
        <a:blip r:embed="rId1"/>
        <a:stretch>
          <a:fillRect/>
        </a:stretch>
      </xdr:blipFill>
      <xdr:spPr>
        <a:xfrm>
          <a:off x="201441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9998" name="63" descr="63"/>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9999" name="38" descr="38"/>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10000" name="115" descr="115"/>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10001" name="33" descr="3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10002" name="70" descr="70"/>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10003" name="10" descr="10"/>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10004" name="87" descr="87"/>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181610</xdr:rowOff>
    </xdr:to>
    <xdr:pic>
      <xdr:nvPicPr>
        <xdr:cNvPr id="10005" name="11" descr="11"/>
        <xdr:cNvPicPr/>
      </xdr:nvPicPr>
      <xdr:blipFill>
        <a:blip r:embed="rId1"/>
        <a:stretch>
          <a:fillRect/>
        </a:stretch>
      </xdr:blipFill>
      <xdr:spPr>
        <a:xfrm>
          <a:off x="205251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10006" name="46" descr="46"/>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10007" name="119" descr="119"/>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10008" name="100" descr="100"/>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10009" name="85" descr="85"/>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10010" name="107" descr="107"/>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10011" name="126" descr="126"/>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181610</xdr:rowOff>
    </xdr:to>
    <xdr:pic>
      <xdr:nvPicPr>
        <xdr:cNvPr id="10012" name="159" descr="159"/>
        <xdr:cNvPicPr/>
      </xdr:nvPicPr>
      <xdr:blipFill>
        <a:blip r:embed="rId1"/>
        <a:stretch>
          <a:fillRect/>
        </a:stretch>
      </xdr:blipFill>
      <xdr:spPr>
        <a:xfrm>
          <a:off x="20591780" y="213445725"/>
          <a:ext cx="523875" cy="18161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10013" name="105" descr="105"/>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10014" name="65" descr="65"/>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10015" name="16" descr="16"/>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10016" name="67" descr="67"/>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10017" name="147" descr="147"/>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10018" name="56" descr="56"/>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10019" name="102" descr="102"/>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10020" name="35" descr="35"/>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10021" name="133" descr="133"/>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10022" name="118" descr="118"/>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10023" name="26" descr="26"/>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10024" name="73" descr="73"/>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10025" name="53" descr="53"/>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10026" name="2" descr="2"/>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181610</xdr:rowOff>
    </xdr:to>
    <xdr:pic>
      <xdr:nvPicPr>
        <xdr:cNvPr id="10027" name="98" descr="98"/>
        <xdr:cNvPicPr/>
      </xdr:nvPicPr>
      <xdr:blipFill>
        <a:blip r:embed="rId1"/>
        <a:stretch>
          <a:fillRect/>
        </a:stretch>
      </xdr:blipFill>
      <xdr:spPr>
        <a:xfrm>
          <a:off x="201441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10028" name="91" descr="91"/>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10029" name="108" descr="108"/>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10030" name="79" descr="79"/>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10031" name="48" descr="48"/>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10032" name="86" descr="86"/>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10033" name="0" descr="0"/>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181610</xdr:rowOff>
    </xdr:to>
    <xdr:pic>
      <xdr:nvPicPr>
        <xdr:cNvPr id="10034" name="51" descr="51"/>
        <xdr:cNvPicPr/>
      </xdr:nvPicPr>
      <xdr:blipFill>
        <a:blip r:embed="rId1"/>
        <a:stretch>
          <a:fillRect/>
        </a:stretch>
      </xdr:blipFill>
      <xdr:spPr>
        <a:xfrm>
          <a:off x="20448905" y="213445725"/>
          <a:ext cx="66040" cy="18161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171450</xdr:rowOff>
    </xdr:to>
    <xdr:pic>
      <xdr:nvPicPr>
        <xdr:cNvPr id="10035" name="19" descr="19"/>
        <xdr:cNvPicPr/>
      </xdr:nvPicPr>
      <xdr:blipFill>
        <a:blip r:embed="rId1"/>
        <a:stretch>
          <a:fillRect/>
        </a:stretch>
      </xdr:blipFill>
      <xdr:spPr>
        <a:xfrm>
          <a:off x="20448905"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10036" name="20" descr="20"/>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10037" name="160" descr="160"/>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170180</xdr:rowOff>
    </xdr:to>
    <xdr:pic>
      <xdr:nvPicPr>
        <xdr:cNvPr id="10038" name="117" descr="117"/>
        <xdr:cNvPicPr/>
      </xdr:nvPicPr>
      <xdr:blipFill>
        <a:blip r:embed="rId1"/>
        <a:stretch>
          <a:fillRect/>
        </a:stretch>
      </xdr:blipFill>
      <xdr:spPr>
        <a:xfrm>
          <a:off x="204489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10039" name="64" descr="64"/>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10040" name="52" descr="52"/>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10041" name="49" descr="49"/>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10042" name="143" descr="143"/>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10043" name="82" descr="82"/>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10044" name="112" descr="112"/>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10045" name="18" descr="18"/>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10046" name="88" descr="88"/>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10047" name="157" descr="157"/>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181610</xdr:rowOff>
    </xdr:to>
    <xdr:pic>
      <xdr:nvPicPr>
        <xdr:cNvPr id="10048" name="28" descr="28"/>
        <xdr:cNvPicPr/>
      </xdr:nvPicPr>
      <xdr:blipFill>
        <a:blip r:embed="rId1"/>
        <a:stretch>
          <a:fillRect/>
        </a:stretch>
      </xdr:blipFill>
      <xdr:spPr>
        <a:xfrm>
          <a:off x="20058380" y="213445725"/>
          <a:ext cx="66040" cy="18161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10049" name="128" descr="128"/>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10050" name="148" descr="148"/>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181610</xdr:rowOff>
    </xdr:to>
    <xdr:pic>
      <xdr:nvPicPr>
        <xdr:cNvPr id="10051" name="84" descr="84"/>
        <xdr:cNvPicPr/>
      </xdr:nvPicPr>
      <xdr:blipFill>
        <a:blip r:embed="rId1"/>
        <a:stretch>
          <a:fillRect/>
        </a:stretch>
      </xdr:blipFill>
      <xdr:spPr>
        <a:xfrm>
          <a:off x="20220305" y="213445725"/>
          <a:ext cx="66040" cy="18161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172720</xdr:rowOff>
    </xdr:to>
    <xdr:pic>
      <xdr:nvPicPr>
        <xdr:cNvPr id="10052" name="3" descr="3"/>
        <xdr:cNvPicPr/>
      </xdr:nvPicPr>
      <xdr:blipFill>
        <a:blip r:embed="rId1"/>
        <a:stretch>
          <a:fillRect/>
        </a:stretch>
      </xdr:blipFill>
      <xdr:spPr>
        <a:xfrm>
          <a:off x="202203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10053" name="81" descr="81"/>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10054" name="40" descr="40"/>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10055" name="141" descr="141"/>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170180</xdr:rowOff>
    </xdr:to>
    <xdr:pic>
      <xdr:nvPicPr>
        <xdr:cNvPr id="10056" name="41" descr="41"/>
        <xdr:cNvPicPr/>
      </xdr:nvPicPr>
      <xdr:blipFill>
        <a:blip r:embed="rId1"/>
        <a:stretch>
          <a:fillRect/>
        </a:stretch>
      </xdr:blipFill>
      <xdr:spPr>
        <a:xfrm>
          <a:off x="19991705" y="213445725"/>
          <a:ext cx="66040"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10057" name="9" descr="9"/>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10058" name="78" descr="78"/>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171450</xdr:rowOff>
    </xdr:to>
    <xdr:pic>
      <xdr:nvPicPr>
        <xdr:cNvPr id="10059" name="74" descr="74"/>
        <xdr:cNvPicPr/>
      </xdr:nvPicPr>
      <xdr:blipFill>
        <a:blip r:embed="rId1"/>
        <a:stretch>
          <a:fillRect/>
        </a:stretch>
      </xdr:blipFill>
      <xdr:spPr>
        <a:xfrm>
          <a:off x="20525105" y="213445725"/>
          <a:ext cx="66040" cy="17145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171450</xdr:rowOff>
    </xdr:to>
    <xdr:pic>
      <xdr:nvPicPr>
        <xdr:cNvPr id="10060" name="120" descr="120"/>
        <xdr:cNvPicPr/>
      </xdr:nvPicPr>
      <xdr:blipFill>
        <a:blip r:embed="rId1"/>
        <a:stretch>
          <a:fillRect/>
        </a:stretch>
      </xdr:blipFill>
      <xdr:spPr>
        <a:xfrm>
          <a:off x="203727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10061" name="66" descr="66"/>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10062" name="44" descr="44"/>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170180</xdr:rowOff>
    </xdr:to>
    <xdr:pic>
      <xdr:nvPicPr>
        <xdr:cNvPr id="10063" name="146" descr="146"/>
        <xdr:cNvPicPr/>
      </xdr:nvPicPr>
      <xdr:blipFill>
        <a:blip r:embed="rId1"/>
        <a:stretch>
          <a:fillRect/>
        </a:stretch>
      </xdr:blipFill>
      <xdr:spPr>
        <a:xfrm>
          <a:off x="202965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170180</xdr:rowOff>
    </xdr:to>
    <xdr:pic>
      <xdr:nvPicPr>
        <xdr:cNvPr id="10064" name="121" descr="121"/>
        <xdr:cNvPicPr/>
      </xdr:nvPicPr>
      <xdr:blipFill>
        <a:blip r:embed="rId1"/>
        <a:stretch>
          <a:fillRect/>
        </a:stretch>
      </xdr:blipFill>
      <xdr:spPr>
        <a:xfrm>
          <a:off x="20144105" y="213445725"/>
          <a:ext cx="66040" cy="17018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10065" name="101" descr="101"/>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172720</xdr:rowOff>
    </xdr:to>
    <xdr:pic>
      <xdr:nvPicPr>
        <xdr:cNvPr id="10066" name="62" descr="62"/>
        <xdr:cNvPicPr/>
      </xdr:nvPicPr>
      <xdr:blipFill>
        <a:blip r:embed="rId1"/>
        <a:stretch>
          <a:fillRect/>
        </a:stretch>
      </xdr:blipFill>
      <xdr:spPr>
        <a:xfrm>
          <a:off x="20372705" y="213445725"/>
          <a:ext cx="66040" cy="17272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10067" name="93" descr="9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181610</xdr:rowOff>
    </xdr:to>
    <xdr:pic>
      <xdr:nvPicPr>
        <xdr:cNvPr id="10068" name="111" descr="111"/>
        <xdr:cNvPicPr/>
      </xdr:nvPicPr>
      <xdr:blipFill>
        <a:blip r:embed="rId1"/>
        <a:stretch>
          <a:fillRect/>
        </a:stretch>
      </xdr:blipFill>
      <xdr:spPr>
        <a:xfrm>
          <a:off x="19991705" y="213445725"/>
          <a:ext cx="66040" cy="18161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10069" name="76" descr="76"/>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171450</xdr:rowOff>
    </xdr:to>
    <xdr:pic>
      <xdr:nvPicPr>
        <xdr:cNvPr id="10070" name="60" descr="60"/>
        <xdr:cNvPicPr/>
      </xdr:nvPicPr>
      <xdr:blipFill>
        <a:blip r:embed="rId1"/>
        <a:stretch>
          <a:fillRect/>
        </a:stretch>
      </xdr:blipFill>
      <xdr:spPr>
        <a:xfrm>
          <a:off x="20144105" y="213445725"/>
          <a:ext cx="66040" cy="17145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181610</xdr:rowOff>
    </xdr:to>
    <xdr:pic>
      <xdr:nvPicPr>
        <xdr:cNvPr id="10071" name="50" descr="50"/>
        <xdr:cNvPicPr/>
      </xdr:nvPicPr>
      <xdr:blipFill>
        <a:blip r:embed="rId1"/>
        <a:stretch>
          <a:fillRect/>
        </a:stretch>
      </xdr:blipFill>
      <xdr:spPr>
        <a:xfrm>
          <a:off x="20591780" y="213445725"/>
          <a:ext cx="523875" cy="18161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170180</xdr:rowOff>
    </xdr:to>
    <xdr:pic>
      <xdr:nvPicPr>
        <xdr:cNvPr id="10072" name="43" descr="43"/>
        <xdr:cNvPicPr/>
      </xdr:nvPicPr>
      <xdr:blipFill>
        <a:blip r:embed="rId1"/>
        <a:stretch>
          <a:fillRect/>
        </a:stretch>
      </xdr:blipFill>
      <xdr:spPr>
        <a:xfrm>
          <a:off x="20591780" y="213445725"/>
          <a:ext cx="523875" cy="17018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10073" name="7" descr="7"/>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10074" name="23" descr="23"/>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10075" name="154" descr="154"/>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10076" name="1" descr="1"/>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10077" name="89" descr="89"/>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10078" name="135" descr="135"/>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170180</xdr:rowOff>
    </xdr:to>
    <xdr:pic>
      <xdr:nvPicPr>
        <xdr:cNvPr id="10079" name="138" descr="138"/>
        <xdr:cNvPicPr/>
      </xdr:nvPicPr>
      <xdr:blipFill>
        <a:blip r:embed="rId1"/>
        <a:stretch>
          <a:fillRect/>
        </a:stretch>
      </xdr:blipFill>
      <xdr:spPr>
        <a:xfrm>
          <a:off x="20220305" y="213445725"/>
          <a:ext cx="66040" cy="17018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10080" name="151" descr="151"/>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171450</xdr:rowOff>
    </xdr:to>
    <xdr:pic>
      <xdr:nvPicPr>
        <xdr:cNvPr id="10081" name="24" descr="24"/>
        <xdr:cNvPicPr/>
      </xdr:nvPicPr>
      <xdr:blipFill>
        <a:blip r:embed="rId1"/>
        <a:stretch>
          <a:fillRect/>
        </a:stretch>
      </xdr:blipFill>
      <xdr:spPr>
        <a:xfrm>
          <a:off x="20220305" y="213445725"/>
          <a:ext cx="66040" cy="17145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181610</xdr:rowOff>
    </xdr:to>
    <xdr:pic>
      <xdr:nvPicPr>
        <xdr:cNvPr id="10082" name="156" descr="156"/>
        <xdr:cNvPicPr/>
      </xdr:nvPicPr>
      <xdr:blipFill>
        <a:blip r:embed="rId1"/>
        <a:stretch>
          <a:fillRect/>
        </a:stretch>
      </xdr:blipFill>
      <xdr:spPr>
        <a:xfrm>
          <a:off x="20058380" y="213445725"/>
          <a:ext cx="66040" cy="18161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10083" name="75" descr="75"/>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10084" name="153" descr="15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10085" name="132" descr="132"/>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171450</xdr:rowOff>
    </xdr:to>
    <xdr:pic>
      <xdr:nvPicPr>
        <xdr:cNvPr id="10086" name="145" descr="145"/>
        <xdr:cNvPicPr/>
      </xdr:nvPicPr>
      <xdr:blipFill>
        <a:blip r:embed="rId1"/>
        <a:stretch>
          <a:fillRect/>
        </a:stretch>
      </xdr:blipFill>
      <xdr:spPr>
        <a:xfrm>
          <a:off x="20296505" y="213445725"/>
          <a:ext cx="66040" cy="17145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10087" name="80" descr="80"/>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170180</xdr:rowOff>
    </xdr:to>
    <xdr:pic>
      <xdr:nvPicPr>
        <xdr:cNvPr id="10088" name="161" descr="161"/>
        <xdr:cNvPicPr/>
      </xdr:nvPicPr>
      <xdr:blipFill>
        <a:blip r:embed="rId1"/>
        <a:stretch>
          <a:fillRect/>
        </a:stretch>
      </xdr:blipFill>
      <xdr:spPr>
        <a:xfrm>
          <a:off x="20372705" y="213445725"/>
          <a:ext cx="66040" cy="17018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10089" name="136" descr="136"/>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171450</xdr:rowOff>
    </xdr:to>
    <xdr:pic>
      <xdr:nvPicPr>
        <xdr:cNvPr id="10090" name="12" descr="12"/>
        <xdr:cNvPicPr/>
      </xdr:nvPicPr>
      <xdr:blipFill>
        <a:blip r:embed="rId1"/>
        <a:stretch>
          <a:fillRect/>
        </a:stretch>
      </xdr:blipFill>
      <xdr:spPr>
        <a:xfrm>
          <a:off x="20058380" y="213445725"/>
          <a:ext cx="66040" cy="17145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171450</xdr:rowOff>
    </xdr:to>
    <xdr:pic>
      <xdr:nvPicPr>
        <xdr:cNvPr id="10091" name="144" descr="144"/>
        <xdr:cNvPicPr/>
      </xdr:nvPicPr>
      <xdr:blipFill>
        <a:blip r:embed="rId1"/>
        <a:stretch>
          <a:fillRect/>
        </a:stretch>
      </xdr:blipFill>
      <xdr:spPr>
        <a:xfrm>
          <a:off x="19991705" y="213445725"/>
          <a:ext cx="66040" cy="17145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181610</xdr:rowOff>
    </xdr:to>
    <xdr:pic>
      <xdr:nvPicPr>
        <xdr:cNvPr id="10092" name="15" descr="15"/>
        <xdr:cNvPicPr/>
      </xdr:nvPicPr>
      <xdr:blipFill>
        <a:blip r:embed="rId1"/>
        <a:stretch>
          <a:fillRect/>
        </a:stretch>
      </xdr:blipFill>
      <xdr:spPr>
        <a:xfrm>
          <a:off x="20296505" y="213445725"/>
          <a:ext cx="66040" cy="18161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170180</xdr:rowOff>
    </xdr:to>
    <xdr:pic>
      <xdr:nvPicPr>
        <xdr:cNvPr id="10093" name="6" descr="6"/>
        <xdr:cNvPicPr/>
      </xdr:nvPicPr>
      <xdr:blipFill>
        <a:blip r:embed="rId1"/>
        <a:stretch>
          <a:fillRect/>
        </a:stretch>
      </xdr:blipFill>
      <xdr:spPr>
        <a:xfrm>
          <a:off x="20525105" y="213445725"/>
          <a:ext cx="66040" cy="17018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10094" name="61" descr="61"/>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10095" name="158" descr="158"/>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172720</xdr:rowOff>
    </xdr:to>
    <xdr:pic>
      <xdr:nvPicPr>
        <xdr:cNvPr id="10096" name="96" descr="96"/>
        <xdr:cNvPicPr/>
      </xdr:nvPicPr>
      <xdr:blipFill>
        <a:blip r:embed="rId1"/>
        <a:stretch>
          <a:fillRect/>
        </a:stretch>
      </xdr:blipFill>
      <xdr:spPr>
        <a:xfrm>
          <a:off x="20591780" y="213445725"/>
          <a:ext cx="523875" cy="17272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171450</xdr:rowOff>
    </xdr:to>
    <xdr:pic>
      <xdr:nvPicPr>
        <xdr:cNvPr id="10097" name="83" descr="83"/>
        <xdr:cNvPicPr/>
      </xdr:nvPicPr>
      <xdr:blipFill>
        <a:blip r:embed="rId1"/>
        <a:stretch>
          <a:fillRect/>
        </a:stretch>
      </xdr:blipFill>
      <xdr:spPr>
        <a:xfrm>
          <a:off x="20591780" y="213445725"/>
          <a:ext cx="523875" cy="17145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10098" name="130" descr="130"/>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10099" name="122" descr="122"/>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170180</xdr:rowOff>
    </xdr:to>
    <xdr:pic>
      <xdr:nvPicPr>
        <xdr:cNvPr id="10100" name="47" descr="47"/>
        <xdr:cNvPicPr/>
      </xdr:nvPicPr>
      <xdr:blipFill>
        <a:blip r:embed="rId1"/>
        <a:stretch>
          <a:fillRect/>
        </a:stretch>
      </xdr:blipFill>
      <xdr:spPr>
        <a:xfrm>
          <a:off x="20058380" y="213445725"/>
          <a:ext cx="66040" cy="17018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172720</xdr:rowOff>
    </xdr:to>
    <xdr:pic>
      <xdr:nvPicPr>
        <xdr:cNvPr id="10101" name="103" descr="103"/>
        <xdr:cNvPicPr/>
      </xdr:nvPicPr>
      <xdr:blipFill>
        <a:blip r:embed="rId1"/>
        <a:stretch>
          <a:fillRect/>
        </a:stretch>
      </xdr:blipFill>
      <xdr:spPr>
        <a:xfrm>
          <a:off x="20525105" y="213445725"/>
          <a:ext cx="66040" cy="17272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10102" name="32" descr="32"/>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181610</xdr:rowOff>
    </xdr:to>
    <xdr:pic>
      <xdr:nvPicPr>
        <xdr:cNvPr id="10103" name="142" descr="142"/>
        <xdr:cNvPicPr/>
      </xdr:nvPicPr>
      <xdr:blipFill>
        <a:blip r:embed="rId1"/>
        <a:stretch>
          <a:fillRect/>
        </a:stretch>
      </xdr:blipFill>
      <xdr:spPr>
        <a:xfrm>
          <a:off x="20220305" y="213445725"/>
          <a:ext cx="66040" cy="18161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172720</xdr:rowOff>
    </xdr:to>
    <xdr:pic>
      <xdr:nvPicPr>
        <xdr:cNvPr id="10104" name="134" descr="134"/>
        <xdr:cNvPicPr/>
      </xdr:nvPicPr>
      <xdr:blipFill>
        <a:blip r:embed="rId1"/>
        <a:stretch>
          <a:fillRect/>
        </a:stretch>
      </xdr:blipFill>
      <xdr:spPr>
        <a:xfrm>
          <a:off x="20296505" y="213445725"/>
          <a:ext cx="66040" cy="17272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172720</xdr:rowOff>
    </xdr:to>
    <xdr:pic>
      <xdr:nvPicPr>
        <xdr:cNvPr id="10105" name="113" descr="113"/>
        <xdr:cNvPicPr/>
      </xdr:nvPicPr>
      <xdr:blipFill>
        <a:blip r:embed="rId1"/>
        <a:stretch>
          <a:fillRect/>
        </a:stretch>
      </xdr:blipFill>
      <xdr:spPr>
        <a:xfrm>
          <a:off x="20144105"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10106" name="104" descr="104"/>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172720</xdr:rowOff>
    </xdr:to>
    <xdr:pic>
      <xdr:nvPicPr>
        <xdr:cNvPr id="10107" name="94" descr="94"/>
        <xdr:cNvPicPr/>
      </xdr:nvPicPr>
      <xdr:blipFill>
        <a:blip r:embed="rId1"/>
        <a:stretch>
          <a:fillRect/>
        </a:stretch>
      </xdr:blipFill>
      <xdr:spPr>
        <a:xfrm>
          <a:off x="20448905"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10108" name="8" descr="8"/>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172720</xdr:rowOff>
    </xdr:to>
    <xdr:pic>
      <xdr:nvPicPr>
        <xdr:cNvPr id="10109" name="123" descr="123"/>
        <xdr:cNvPicPr/>
      </xdr:nvPicPr>
      <xdr:blipFill>
        <a:blip r:embed="rId1"/>
        <a:stretch>
          <a:fillRect/>
        </a:stretch>
      </xdr:blipFill>
      <xdr:spPr>
        <a:xfrm>
          <a:off x="20058380" y="213445725"/>
          <a:ext cx="66040" cy="17272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172720</xdr:rowOff>
    </xdr:to>
    <xdr:pic>
      <xdr:nvPicPr>
        <xdr:cNvPr id="10110" name="97" descr="97"/>
        <xdr:cNvPicPr/>
      </xdr:nvPicPr>
      <xdr:blipFill>
        <a:blip r:embed="rId1"/>
        <a:stretch>
          <a:fillRect/>
        </a:stretch>
      </xdr:blipFill>
      <xdr:spPr>
        <a:xfrm>
          <a:off x="19991705" y="213445725"/>
          <a:ext cx="66040" cy="17272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339090</xdr:rowOff>
    </xdr:to>
    <xdr:pic>
      <xdr:nvPicPr>
        <xdr:cNvPr id="10111" name="120" descr="120"/>
        <xdr:cNvPicPr/>
      </xdr:nvPicPr>
      <xdr:blipFill>
        <a:blip r:embed="rId1"/>
        <a:stretch>
          <a:fillRect/>
        </a:stretch>
      </xdr:blipFill>
      <xdr:spPr>
        <a:xfrm>
          <a:off x="21429980" y="213445725"/>
          <a:ext cx="66040" cy="339090"/>
        </a:xfrm>
        <a:prstGeom prst="rect">
          <a:avLst/>
        </a:prstGeom>
        <a:noFill/>
        <a:ln w="9525">
          <a:noFill/>
        </a:ln>
      </xdr:spPr>
    </xdr:pic>
    <xdr:clientData/>
  </xdr:twoCellAnchor>
  <xdr:twoCellAnchor editAs="oneCell">
    <xdr:from>
      <xdr:col>34</xdr:col>
      <xdr:colOff>457200</xdr:colOff>
      <xdr:row>172</xdr:row>
      <xdr:rowOff>0</xdr:rowOff>
    </xdr:from>
    <xdr:to>
      <xdr:col>34</xdr:col>
      <xdr:colOff>523240</xdr:colOff>
      <xdr:row>172</xdr:row>
      <xdr:rowOff>339090</xdr:rowOff>
    </xdr:to>
    <xdr:pic>
      <xdr:nvPicPr>
        <xdr:cNvPr id="10112" name="120" descr="120"/>
        <xdr:cNvPicPr/>
      </xdr:nvPicPr>
      <xdr:blipFill>
        <a:blip r:embed="rId1"/>
        <a:stretch>
          <a:fillRect/>
        </a:stretch>
      </xdr:blipFill>
      <xdr:spPr>
        <a:xfrm>
          <a:off x="21429980" y="213445725"/>
          <a:ext cx="66040" cy="33909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113" name="4" descr="4"/>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114" name="139" descr="139"/>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15" name="36" descr="36"/>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116" name="140" descr="140"/>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17" name="109" descr="109"/>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18" name="125" descr="12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119" name="59" descr="5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120" name="77" descr="7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21" name="152" descr="1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122" name="150" descr="150"/>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123" name="116" descr="11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124" name="5" descr="5"/>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125" name="95" descr="95"/>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26" name="68" descr="68"/>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341630</xdr:rowOff>
    </xdr:to>
    <xdr:pic>
      <xdr:nvPicPr>
        <xdr:cNvPr id="10127" name="42" descr="42"/>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128" name="34" descr="34"/>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129" name="106" descr="10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130" name="57" descr="57"/>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131" name="137" descr="13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132" name="25" descr="25"/>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133" name="14" descr="1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134" name="99" descr="9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135" name="124" descr="12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36" name="114" descr="114"/>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37" name="149" descr="149"/>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138" name="155" descr="155"/>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39" name="69" descr="69"/>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40" name="17" descr="1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141" name="72" descr="7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42" name="110" descr="1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43" name="21" descr="21"/>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144" name="22" descr="2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45" name="13" descr="13"/>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341630</xdr:rowOff>
    </xdr:to>
    <xdr:pic>
      <xdr:nvPicPr>
        <xdr:cNvPr id="10146" name="54" descr="54"/>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341630</xdr:rowOff>
    </xdr:to>
    <xdr:pic>
      <xdr:nvPicPr>
        <xdr:cNvPr id="10147" name="27" descr="27"/>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148" name="39" descr="39"/>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149" name="31" descr="3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341630</xdr:rowOff>
    </xdr:to>
    <xdr:pic>
      <xdr:nvPicPr>
        <xdr:cNvPr id="10150" name="37" descr="37"/>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341630</xdr:rowOff>
    </xdr:to>
    <xdr:pic>
      <xdr:nvPicPr>
        <xdr:cNvPr id="10151" name="45" descr="45"/>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52" name="127" descr="12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153" name="29" descr="2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154" name="90" descr="9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155" name="58" descr="58"/>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156" name="71" descr="7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157" name="92" descr="92"/>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340995</xdr:rowOff>
    </xdr:to>
    <xdr:pic>
      <xdr:nvPicPr>
        <xdr:cNvPr id="10158" name="129" descr="129"/>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341630</xdr:rowOff>
    </xdr:to>
    <xdr:pic>
      <xdr:nvPicPr>
        <xdr:cNvPr id="10159" name="131" descr="131"/>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60" name="63" descr="6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161" name="38" descr="38"/>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162" name="115" descr="115"/>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163" name="33" descr="3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164" name="70" descr="70"/>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65" name="10" descr="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166" name="87" descr="8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341630</xdr:rowOff>
    </xdr:to>
    <xdr:pic>
      <xdr:nvPicPr>
        <xdr:cNvPr id="10167" name="11" descr="11"/>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68" name="46" descr="46"/>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169" name="119" descr="11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340995</xdr:rowOff>
    </xdr:to>
    <xdr:pic>
      <xdr:nvPicPr>
        <xdr:cNvPr id="10170" name="100" descr="100"/>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171" name="85" descr="85"/>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172" name="107" descr="10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173" name="126" descr="12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341630</xdr:rowOff>
    </xdr:to>
    <xdr:pic>
      <xdr:nvPicPr>
        <xdr:cNvPr id="10174" name="159" descr="159"/>
        <xdr:cNvPicPr/>
      </xdr:nvPicPr>
      <xdr:blipFill>
        <a:blip r:embed="rId1"/>
        <a:stretch>
          <a:fillRect/>
        </a:stretch>
      </xdr:blipFill>
      <xdr:spPr>
        <a:xfrm>
          <a:off x="20591780" y="213445725"/>
          <a:ext cx="523875"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175" name="105" descr="105"/>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76" name="65" descr="6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77" name="16" descr="1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78" name="67" descr="6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179" name="147" descr="14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180" name="56" descr="56"/>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181" name="102" descr="102"/>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82" name="35" descr="35"/>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83" name="133" descr="133"/>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184" name="118" descr="11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185" name="26" descr="2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340995</xdr:rowOff>
    </xdr:to>
    <xdr:pic>
      <xdr:nvPicPr>
        <xdr:cNvPr id="10186" name="73" descr="73"/>
        <xdr:cNvPicPr/>
      </xdr:nvPicPr>
      <xdr:blipFill>
        <a:blip r:embed="rId1"/>
        <a:stretch>
          <a:fillRect/>
        </a:stretch>
      </xdr:blipFill>
      <xdr:spPr>
        <a:xfrm>
          <a:off x="20591780" y="213445725"/>
          <a:ext cx="523875"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187" name="53" descr="5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88" name="2" descr="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341630</xdr:rowOff>
    </xdr:to>
    <xdr:pic>
      <xdr:nvPicPr>
        <xdr:cNvPr id="10189" name="98" descr="98"/>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90" name="91" descr="91"/>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191" name="108" descr="108"/>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192" name="79" descr="7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193" name="48" descr="4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194" name="86" descr="8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195" name="0" descr="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341630</xdr:rowOff>
    </xdr:to>
    <xdr:pic>
      <xdr:nvPicPr>
        <xdr:cNvPr id="10196" name="51" descr="51"/>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197" name="19" descr="19"/>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198" name="20" descr="2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199" name="160" descr="16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200" name="117" descr="11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01" name="64" descr="64"/>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202" name="52" descr="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03" name="49" descr="4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204" name="143" descr="143"/>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05" name="82" descr="8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06" name="112" descr="112"/>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340995</xdr:rowOff>
    </xdr:to>
    <xdr:pic>
      <xdr:nvPicPr>
        <xdr:cNvPr id="10207" name="18" descr="18"/>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208" name="88" descr="88"/>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09" name="157" descr="15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341630</xdr:rowOff>
    </xdr:to>
    <xdr:pic>
      <xdr:nvPicPr>
        <xdr:cNvPr id="10210" name="28" descr="28"/>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11" name="128" descr="12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12" name="148" descr="148"/>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341630</xdr:rowOff>
    </xdr:to>
    <xdr:pic>
      <xdr:nvPicPr>
        <xdr:cNvPr id="10213" name="84" descr="84"/>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214" name="3" descr="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215" name="81" descr="81"/>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16" name="40" descr="40"/>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340995</xdr:rowOff>
    </xdr:to>
    <xdr:pic>
      <xdr:nvPicPr>
        <xdr:cNvPr id="10217" name="141" descr="141"/>
        <xdr:cNvPicPr/>
      </xdr:nvPicPr>
      <xdr:blipFill>
        <a:blip r:embed="rId1"/>
        <a:stretch>
          <a:fillRect/>
        </a:stretch>
      </xdr:blipFill>
      <xdr:spPr>
        <a:xfrm>
          <a:off x="20591780" y="213445725"/>
          <a:ext cx="523875"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18" name="41" descr="4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19" name="9" descr="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220" name="78" descr="78"/>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221" name="74" descr="7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340995</xdr:rowOff>
    </xdr:to>
    <xdr:pic>
      <xdr:nvPicPr>
        <xdr:cNvPr id="10222" name="120" descr="120"/>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23" name="66" descr="66"/>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24" name="44" descr="44"/>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225" name="146" descr="14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26" name="121" descr="12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27" name="101" descr="10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228" name="62" descr="62"/>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229" name="93" descr="9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341630</xdr:rowOff>
    </xdr:to>
    <xdr:pic>
      <xdr:nvPicPr>
        <xdr:cNvPr id="10230" name="111" descr="111"/>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231" name="76" descr="76"/>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232" name="60" descr="60"/>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341630</xdr:rowOff>
    </xdr:to>
    <xdr:pic>
      <xdr:nvPicPr>
        <xdr:cNvPr id="10233" name="50" descr="50"/>
        <xdr:cNvPicPr/>
      </xdr:nvPicPr>
      <xdr:blipFill>
        <a:blip r:embed="rId1"/>
        <a:stretch>
          <a:fillRect/>
        </a:stretch>
      </xdr:blipFill>
      <xdr:spPr>
        <a:xfrm>
          <a:off x="20591780" y="213445725"/>
          <a:ext cx="523875" cy="34163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34" name="43" descr="43"/>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235" name="7" descr="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36" name="23" descr="2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237" name="154" descr="154"/>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238" name="1" descr="1"/>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239" name="89" descr="8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240" name="135" descr="135"/>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241" name="138" descr="138"/>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242" name="151" descr="15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243" name="24" descr="24"/>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341630</xdr:rowOff>
    </xdr:to>
    <xdr:pic>
      <xdr:nvPicPr>
        <xdr:cNvPr id="10244" name="156" descr="156"/>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245" name="75" descr="75"/>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246" name="153" descr="15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340995</xdr:rowOff>
    </xdr:to>
    <xdr:pic>
      <xdr:nvPicPr>
        <xdr:cNvPr id="10247" name="132" descr="132"/>
        <xdr:cNvPicPr/>
      </xdr:nvPicPr>
      <xdr:blipFill>
        <a:blip r:embed="rId1"/>
        <a:stretch>
          <a:fillRect/>
        </a:stretch>
      </xdr:blipFill>
      <xdr:spPr>
        <a:xfrm>
          <a:off x="20591780" y="213445725"/>
          <a:ext cx="523875"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248" name="145" descr="145"/>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249" name="80" descr="8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250" name="161" descr="161"/>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51" name="136" descr="13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252" name="12" descr="12"/>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253" name="144" descr="144"/>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341630</xdr:rowOff>
    </xdr:to>
    <xdr:pic>
      <xdr:nvPicPr>
        <xdr:cNvPr id="10254" name="15" descr="15"/>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255" name="6" descr="6"/>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56" name="61" descr="6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57" name="158" descr="15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58" name="96" descr="9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340995</xdr:rowOff>
    </xdr:to>
    <xdr:pic>
      <xdr:nvPicPr>
        <xdr:cNvPr id="10259" name="83" descr="83"/>
        <xdr:cNvPicPr/>
      </xdr:nvPicPr>
      <xdr:blipFill>
        <a:blip r:embed="rId1"/>
        <a:stretch>
          <a:fillRect/>
        </a:stretch>
      </xdr:blipFill>
      <xdr:spPr>
        <a:xfrm>
          <a:off x="20591780" y="213445725"/>
          <a:ext cx="523875" cy="34099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260" name="130" descr="13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261" name="122" descr="122"/>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62" name="47" descr="47"/>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263" name="103" descr="10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264" name="32" descr="3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341630</xdr:rowOff>
    </xdr:to>
    <xdr:pic>
      <xdr:nvPicPr>
        <xdr:cNvPr id="10265" name="55" descr="55"/>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341630</xdr:rowOff>
    </xdr:to>
    <xdr:pic>
      <xdr:nvPicPr>
        <xdr:cNvPr id="10266" name="142" descr="142"/>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267" name="134" descr="13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268" name="30" descr="30"/>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69" name="113" descr="11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70" name="104" descr="104"/>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271" name="94" descr="94"/>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72" name="8" descr="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73" name="123" descr="12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74" name="97" descr="9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275" name="4" descr="4"/>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76" name="139" descr="139"/>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277" name="36" descr="36"/>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78" name="140" descr="140"/>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279" name="109" descr="109"/>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280" name="125" descr="12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281" name="59" descr="5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282" name="77" descr="7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283" name="152" descr="1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84" name="150" descr="150"/>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285" name="116" descr="11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286" name="5" descr="5"/>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87" name="95" descr="95"/>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288" name="68" descr="68"/>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341630</xdr:rowOff>
    </xdr:to>
    <xdr:pic>
      <xdr:nvPicPr>
        <xdr:cNvPr id="10289" name="42" descr="42"/>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90" name="34" descr="34"/>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291" name="106" descr="10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292" name="57" descr="57"/>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293" name="137" descr="13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294" name="25" descr="25"/>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295" name="14" descr="1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296" name="99" descr="9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297" name="124" descr="12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298" name="114" descr="114"/>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299" name="149" descr="149"/>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300" name="155" descr="155"/>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01" name="69" descr="69"/>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02" name="17" descr="1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03" name="72" descr="7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04" name="110" descr="1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305" name="21" descr="21"/>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306" name="22" descr="2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07" name="13" descr="13"/>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341630</xdr:rowOff>
    </xdr:to>
    <xdr:pic>
      <xdr:nvPicPr>
        <xdr:cNvPr id="10308" name="54" descr="54"/>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341630</xdr:rowOff>
    </xdr:to>
    <xdr:pic>
      <xdr:nvPicPr>
        <xdr:cNvPr id="10309" name="27" descr="27"/>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10" name="39" descr="39"/>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311" name="31" descr="3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341630</xdr:rowOff>
    </xdr:to>
    <xdr:pic>
      <xdr:nvPicPr>
        <xdr:cNvPr id="10312" name="37" descr="37"/>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341630</xdr:rowOff>
    </xdr:to>
    <xdr:pic>
      <xdr:nvPicPr>
        <xdr:cNvPr id="10313" name="45" descr="45"/>
        <xdr:cNvPicPr/>
      </xdr:nvPicPr>
      <xdr:blipFill>
        <a:blip r:embed="rId1"/>
        <a:stretch>
          <a:fillRect/>
        </a:stretch>
      </xdr:blipFill>
      <xdr:spPr>
        <a:xfrm>
          <a:off x="20372705" y="213445725"/>
          <a:ext cx="66040" cy="34163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14" name="127" descr="127"/>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15" name="29" descr="2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316" name="90" descr="9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317" name="58" descr="58"/>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318" name="71" descr="7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319" name="92" descr="92"/>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340995</xdr:rowOff>
    </xdr:to>
    <xdr:pic>
      <xdr:nvPicPr>
        <xdr:cNvPr id="10320" name="129" descr="129"/>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341630</xdr:rowOff>
    </xdr:to>
    <xdr:pic>
      <xdr:nvPicPr>
        <xdr:cNvPr id="10321" name="131" descr="131"/>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22" name="63" descr="6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323" name="38" descr="38"/>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324" name="115" descr="115"/>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325" name="33" descr="3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326" name="70" descr="70"/>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27" name="10" descr="1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28" name="87" descr="8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341630</xdr:rowOff>
    </xdr:to>
    <xdr:pic>
      <xdr:nvPicPr>
        <xdr:cNvPr id="10329" name="11" descr="11"/>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30" name="46" descr="46"/>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331" name="119" descr="11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340995</xdr:rowOff>
    </xdr:to>
    <xdr:pic>
      <xdr:nvPicPr>
        <xdr:cNvPr id="10332" name="100" descr="100"/>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333" name="85" descr="85"/>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34" name="107" descr="107"/>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335" name="126" descr="12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341630</xdr:rowOff>
    </xdr:to>
    <xdr:pic>
      <xdr:nvPicPr>
        <xdr:cNvPr id="10336" name="159" descr="159"/>
        <xdr:cNvPicPr/>
      </xdr:nvPicPr>
      <xdr:blipFill>
        <a:blip r:embed="rId1"/>
        <a:stretch>
          <a:fillRect/>
        </a:stretch>
      </xdr:blipFill>
      <xdr:spPr>
        <a:xfrm>
          <a:off x="20591780" y="213445725"/>
          <a:ext cx="523875"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337" name="105" descr="105"/>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38" name="65" descr="65"/>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39" name="16" descr="1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340" name="67" descr="6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41" name="147" descr="14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342" name="56" descr="56"/>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343" name="102" descr="102"/>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344" name="35" descr="35"/>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345" name="133" descr="133"/>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346" name="118" descr="11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347" name="26" descr="2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340995</xdr:rowOff>
    </xdr:to>
    <xdr:pic>
      <xdr:nvPicPr>
        <xdr:cNvPr id="10348" name="73" descr="73"/>
        <xdr:cNvPicPr/>
      </xdr:nvPicPr>
      <xdr:blipFill>
        <a:blip r:embed="rId1"/>
        <a:stretch>
          <a:fillRect/>
        </a:stretch>
      </xdr:blipFill>
      <xdr:spPr>
        <a:xfrm>
          <a:off x="20591780" y="213445725"/>
          <a:ext cx="523875"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349" name="53" descr="5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50" name="2" descr="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341630</xdr:rowOff>
    </xdr:to>
    <xdr:pic>
      <xdr:nvPicPr>
        <xdr:cNvPr id="10351" name="98" descr="98"/>
        <xdr:cNvPicPr/>
      </xdr:nvPicPr>
      <xdr:blipFill>
        <a:blip r:embed="rId1"/>
        <a:stretch>
          <a:fillRect/>
        </a:stretch>
      </xdr:blipFill>
      <xdr:spPr>
        <a:xfrm>
          <a:off x="20144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52" name="91" descr="91"/>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353" name="108" descr="108"/>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354" name="79" descr="79"/>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55" name="48" descr="4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56" name="86" descr="86"/>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357" name="0" descr="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341630</xdr:rowOff>
    </xdr:to>
    <xdr:pic>
      <xdr:nvPicPr>
        <xdr:cNvPr id="10358" name="51" descr="51"/>
        <xdr:cNvPicPr/>
      </xdr:nvPicPr>
      <xdr:blipFill>
        <a:blip r:embed="rId1"/>
        <a:stretch>
          <a:fillRect/>
        </a:stretch>
      </xdr:blipFill>
      <xdr:spPr>
        <a:xfrm>
          <a:off x="20448905" y="213445725"/>
          <a:ext cx="66040" cy="34163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340995</xdr:rowOff>
    </xdr:to>
    <xdr:pic>
      <xdr:nvPicPr>
        <xdr:cNvPr id="10359" name="19" descr="19"/>
        <xdr:cNvPicPr/>
      </xdr:nvPicPr>
      <xdr:blipFill>
        <a:blip r:embed="rId1"/>
        <a:stretch>
          <a:fillRect/>
        </a:stretch>
      </xdr:blipFill>
      <xdr:spPr>
        <a:xfrm>
          <a:off x="20448905"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60" name="20" descr="20"/>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361" name="160" descr="16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362" name="117" descr="117"/>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363" name="64" descr="64"/>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64" name="52" descr="52"/>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65" name="49" descr="49"/>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366" name="143" descr="143"/>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67" name="82" descr="82"/>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368" name="112" descr="112"/>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340995</xdr:rowOff>
    </xdr:to>
    <xdr:pic>
      <xdr:nvPicPr>
        <xdr:cNvPr id="10369" name="18" descr="18"/>
        <xdr:cNvPicPr/>
      </xdr:nvPicPr>
      <xdr:blipFill>
        <a:blip r:embed="rId1"/>
        <a:stretch>
          <a:fillRect/>
        </a:stretch>
      </xdr:blipFill>
      <xdr:spPr>
        <a:xfrm>
          <a:off x="203727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370" name="88" descr="88"/>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71" name="157" descr="15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341630</xdr:rowOff>
    </xdr:to>
    <xdr:pic>
      <xdr:nvPicPr>
        <xdr:cNvPr id="10372" name="28" descr="28"/>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373" name="128" descr="12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74" name="148" descr="148"/>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341630</xdr:rowOff>
    </xdr:to>
    <xdr:pic>
      <xdr:nvPicPr>
        <xdr:cNvPr id="10375" name="84" descr="84"/>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376" name="3" descr="3"/>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377" name="81" descr="81"/>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378" name="40" descr="40"/>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340995</xdr:rowOff>
    </xdr:to>
    <xdr:pic>
      <xdr:nvPicPr>
        <xdr:cNvPr id="10379" name="141" descr="141"/>
        <xdr:cNvPicPr/>
      </xdr:nvPicPr>
      <xdr:blipFill>
        <a:blip r:embed="rId1"/>
        <a:stretch>
          <a:fillRect/>
        </a:stretch>
      </xdr:blipFill>
      <xdr:spPr>
        <a:xfrm>
          <a:off x="20591780" y="213445725"/>
          <a:ext cx="523875"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80" name="41" descr="4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381" name="9" descr="9"/>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382" name="78" descr="78"/>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340995</xdr:rowOff>
    </xdr:to>
    <xdr:pic>
      <xdr:nvPicPr>
        <xdr:cNvPr id="10383" name="74" descr="74"/>
        <xdr:cNvPicPr/>
      </xdr:nvPicPr>
      <xdr:blipFill>
        <a:blip r:embed="rId1"/>
        <a:stretch>
          <a:fillRect/>
        </a:stretch>
      </xdr:blipFill>
      <xdr:spPr>
        <a:xfrm>
          <a:off x="20525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84" name="66" descr="66"/>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85" name="44" descr="44"/>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386" name="146" descr="146"/>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87" name="121" descr="12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388" name="101" descr="101"/>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381000</xdr:colOff>
      <xdr:row>172</xdr:row>
      <xdr:rowOff>0</xdr:rowOff>
    </xdr:from>
    <xdr:to>
      <xdr:col>33</xdr:col>
      <xdr:colOff>447040</xdr:colOff>
      <xdr:row>172</xdr:row>
      <xdr:rowOff>190500</xdr:rowOff>
    </xdr:to>
    <xdr:pic>
      <xdr:nvPicPr>
        <xdr:cNvPr id="10389" name="62" descr="62"/>
        <xdr:cNvPicPr/>
      </xdr:nvPicPr>
      <xdr:blipFill>
        <a:blip r:embed="rId1"/>
        <a:stretch>
          <a:fillRect/>
        </a:stretch>
      </xdr:blipFill>
      <xdr:spPr>
        <a:xfrm>
          <a:off x="203727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390" name="93" descr="9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341630</xdr:rowOff>
    </xdr:to>
    <xdr:pic>
      <xdr:nvPicPr>
        <xdr:cNvPr id="10391" name="111" descr="111"/>
        <xdr:cNvPicPr/>
      </xdr:nvPicPr>
      <xdr:blipFill>
        <a:blip r:embed="rId1"/>
        <a:stretch>
          <a:fillRect/>
        </a:stretch>
      </xdr:blipFill>
      <xdr:spPr>
        <a:xfrm>
          <a:off x="19991705" y="213445725"/>
          <a:ext cx="66040" cy="34163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392" name="76" descr="76"/>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340995</xdr:rowOff>
    </xdr:to>
    <xdr:pic>
      <xdr:nvPicPr>
        <xdr:cNvPr id="10393" name="60" descr="60"/>
        <xdr:cNvPicPr/>
      </xdr:nvPicPr>
      <xdr:blipFill>
        <a:blip r:embed="rId1"/>
        <a:stretch>
          <a:fillRect/>
        </a:stretch>
      </xdr:blipFill>
      <xdr:spPr>
        <a:xfrm>
          <a:off x="20144105" y="213445725"/>
          <a:ext cx="66040" cy="340995"/>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341630</xdr:rowOff>
    </xdr:to>
    <xdr:pic>
      <xdr:nvPicPr>
        <xdr:cNvPr id="10394" name="50" descr="50"/>
        <xdr:cNvPicPr/>
      </xdr:nvPicPr>
      <xdr:blipFill>
        <a:blip r:embed="rId1"/>
        <a:stretch>
          <a:fillRect/>
        </a:stretch>
      </xdr:blipFill>
      <xdr:spPr>
        <a:xfrm>
          <a:off x="20591780" y="213445725"/>
          <a:ext cx="523875" cy="34163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395" name="43" descr="43"/>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396" name="7" descr="7"/>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397" name="23" descr="2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398" name="154" descr="154"/>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399" name="1" descr="1"/>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400" name="89" descr="89"/>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401" name="135" descr="135"/>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190500</xdr:rowOff>
    </xdr:to>
    <xdr:pic>
      <xdr:nvPicPr>
        <xdr:cNvPr id="10402" name="138" descr="138"/>
        <xdr:cNvPicPr/>
      </xdr:nvPicPr>
      <xdr:blipFill>
        <a:blip r:embed="rId1"/>
        <a:stretch>
          <a:fillRect/>
        </a:stretch>
      </xdr:blipFill>
      <xdr:spPr>
        <a:xfrm>
          <a:off x="202203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403" name="151" descr="151"/>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340995</xdr:rowOff>
    </xdr:to>
    <xdr:pic>
      <xdr:nvPicPr>
        <xdr:cNvPr id="10404" name="24" descr="24"/>
        <xdr:cNvPicPr/>
      </xdr:nvPicPr>
      <xdr:blipFill>
        <a:blip r:embed="rId1"/>
        <a:stretch>
          <a:fillRect/>
        </a:stretch>
      </xdr:blipFill>
      <xdr:spPr>
        <a:xfrm>
          <a:off x="20220305" y="213445725"/>
          <a:ext cx="66040" cy="340995"/>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341630</xdr:rowOff>
    </xdr:to>
    <xdr:pic>
      <xdr:nvPicPr>
        <xdr:cNvPr id="10405" name="156" descr="156"/>
        <xdr:cNvPicPr/>
      </xdr:nvPicPr>
      <xdr:blipFill>
        <a:blip r:embed="rId1"/>
        <a:stretch>
          <a:fillRect/>
        </a:stretch>
      </xdr:blipFill>
      <xdr:spPr>
        <a:xfrm>
          <a:off x="20058380" y="213445725"/>
          <a:ext cx="66040" cy="34163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406" name="75" descr="75"/>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407" name="153" descr="15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340995</xdr:rowOff>
    </xdr:to>
    <xdr:pic>
      <xdr:nvPicPr>
        <xdr:cNvPr id="10408" name="132" descr="132"/>
        <xdr:cNvPicPr/>
      </xdr:nvPicPr>
      <xdr:blipFill>
        <a:blip r:embed="rId1"/>
        <a:stretch>
          <a:fillRect/>
        </a:stretch>
      </xdr:blipFill>
      <xdr:spPr>
        <a:xfrm>
          <a:off x="20591780" y="213445725"/>
          <a:ext cx="523875"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340995</xdr:rowOff>
    </xdr:to>
    <xdr:pic>
      <xdr:nvPicPr>
        <xdr:cNvPr id="10409" name="145" descr="145"/>
        <xdr:cNvPicPr/>
      </xdr:nvPicPr>
      <xdr:blipFill>
        <a:blip r:embed="rId1"/>
        <a:stretch>
          <a:fillRect/>
        </a:stretch>
      </xdr:blipFill>
      <xdr:spPr>
        <a:xfrm>
          <a:off x="20296505" y="213445725"/>
          <a:ext cx="66040" cy="340995"/>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410" name="80" descr="80"/>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412" name="136" descr="13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340995</xdr:rowOff>
    </xdr:to>
    <xdr:pic>
      <xdr:nvPicPr>
        <xdr:cNvPr id="10413" name="12" descr="12"/>
        <xdr:cNvPicPr/>
      </xdr:nvPicPr>
      <xdr:blipFill>
        <a:blip r:embed="rId1"/>
        <a:stretch>
          <a:fillRect/>
        </a:stretch>
      </xdr:blipFill>
      <xdr:spPr>
        <a:xfrm>
          <a:off x="20058380" y="213445725"/>
          <a:ext cx="66040" cy="340995"/>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340995</xdr:rowOff>
    </xdr:to>
    <xdr:pic>
      <xdr:nvPicPr>
        <xdr:cNvPr id="10414" name="144" descr="144"/>
        <xdr:cNvPicPr/>
      </xdr:nvPicPr>
      <xdr:blipFill>
        <a:blip r:embed="rId1"/>
        <a:stretch>
          <a:fillRect/>
        </a:stretch>
      </xdr:blipFill>
      <xdr:spPr>
        <a:xfrm>
          <a:off x="19991705" y="213445725"/>
          <a:ext cx="66040" cy="340995"/>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341630</xdr:rowOff>
    </xdr:to>
    <xdr:pic>
      <xdr:nvPicPr>
        <xdr:cNvPr id="10415" name="15" descr="15"/>
        <xdr:cNvPicPr/>
      </xdr:nvPicPr>
      <xdr:blipFill>
        <a:blip r:embed="rId1"/>
        <a:stretch>
          <a:fillRect/>
        </a:stretch>
      </xdr:blipFill>
      <xdr:spPr>
        <a:xfrm>
          <a:off x="20296505" y="213445725"/>
          <a:ext cx="66040" cy="34163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416" name="6" descr="6"/>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417" name="61" descr="61"/>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418" name="158" descr="158"/>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600075</xdr:colOff>
      <xdr:row>172</xdr:row>
      <xdr:rowOff>0</xdr:rowOff>
    </xdr:from>
    <xdr:to>
      <xdr:col>34</xdr:col>
      <xdr:colOff>142875</xdr:colOff>
      <xdr:row>172</xdr:row>
      <xdr:rowOff>190500</xdr:rowOff>
    </xdr:to>
    <xdr:pic>
      <xdr:nvPicPr>
        <xdr:cNvPr id="10419" name="96" descr="96"/>
        <xdr:cNvPicPr/>
      </xdr:nvPicPr>
      <xdr:blipFill>
        <a:blip r:embed="rId1"/>
        <a:stretch>
          <a:fillRect/>
        </a:stretch>
      </xdr:blipFill>
      <xdr:spPr>
        <a:xfrm>
          <a:off x="20591780" y="213445725"/>
          <a:ext cx="523875"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421" name="130" descr="130"/>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457200</xdr:colOff>
      <xdr:row>172</xdr:row>
      <xdr:rowOff>0</xdr:rowOff>
    </xdr:from>
    <xdr:to>
      <xdr:col>33</xdr:col>
      <xdr:colOff>523240</xdr:colOff>
      <xdr:row>172</xdr:row>
      <xdr:rowOff>190500</xdr:rowOff>
    </xdr:to>
    <xdr:pic>
      <xdr:nvPicPr>
        <xdr:cNvPr id="10422" name="122" descr="122"/>
        <xdr:cNvPicPr/>
      </xdr:nvPicPr>
      <xdr:blipFill>
        <a:blip r:embed="rId1"/>
        <a:stretch>
          <a:fillRect/>
        </a:stretch>
      </xdr:blipFill>
      <xdr:spPr>
        <a:xfrm>
          <a:off x="204489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423" name="47" descr="47"/>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190500</xdr:rowOff>
    </xdr:to>
    <xdr:pic>
      <xdr:nvPicPr>
        <xdr:cNvPr id="10424" name="103" descr="103"/>
        <xdr:cNvPicPr/>
      </xdr:nvPicPr>
      <xdr:blipFill>
        <a:blip r:embed="rId1"/>
        <a:stretch>
          <a:fillRect/>
        </a:stretch>
      </xdr:blipFill>
      <xdr:spPr>
        <a:xfrm>
          <a:off x="20525105" y="213445725"/>
          <a:ext cx="66040" cy="19050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425" name="32" descr="32"/>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533400</xdr:colOff>
      <xdr:row>172</xdr:row>
      <xdr:rowOff>0</xdr:rowOff>
    </xdr:from>
    <xdr:to>
      <xdr:col>33</xdr:col>
      <xdr:colOff>599440</xdr:colOff>
      <xdr:row>172</xdr:row>
      <xdr:rowOff>341630</xdr:rowOff>
    </xdr:to>
    <xdr:pic>
      <xdr:nvPicPr>
        <xdr:cNvPr id="10426" name="55" descr="55"/>
        <xdr:cNvPicPr/>
      </xdr:nvPicPr>
      <xdr:blipFill>
        <a:blip r:embed="rId1"/>
        <a:stretch>
          <a:fillRect/>
        </a:stretch>
      </xdr:blipFill>
      <xdr:spPr>
        <a:xfrm>
          <a:off x="20525105" y="213445725"/>
          <a:ext cx="66040" cy="341630"/>
        </a:xfrm>
        <a:prstGeom prst="rect">
          <a:avLst/>
        </a:prstGeom>
        <a:noFill/>
        <a:ln w="9525">
          <a:noFill/>
        </a:ln>
      </xdr:spPr>
    </xdr:pic>
    <xdr:clientData/>
  </xdr:twoCellAnchor>
  <xdr:twoCellAnchor editAs="oneCell">
    <xdr:from>
      <xdr:col>33</xdr:col>
      <xdr:colOff>228600</xdr:colOff>
      <xdr:row>172</xdr:row>
      <xdr:rowOff>0</xdr:rowOff>
    </xdr:from>
    <xdr:to>
      <xdr:col>33</xdr:col>
      <xdr:colOff>294640</xdr:colOff>
      <xdr:row>172</xdr:row>
      <xdr:rowOff>341630</xdr:rowOff>
    </xdr:to>
    <xdr:pic>
      <xdr:nvPicPr>
        <xdr:cNvPr id="10427" name="142" descr="142"/>
        <xdr:cNvPicPr/>
      </xdr:nvPicPr>
      <xdr:blipFill>
        <a:blip r:embed="rId1"/>
        <a:stretch>
          <a:fillRect/>
        </a:stretch>
      </xdr:blipFill>
      <xdr:spPr>
        <a:xfrm>
          <a:off x="20220305" y="213445725"/>
          <a:ext cx="66040" cy="341630"/>
        </a:xfrm>
        <a:prstGeom prst="rect">
          <a:avLst/>
        </a:prstGeom>
        <a:noFill/>
        <a:ln w="9525">
          <a:noFill/>
        </a:ln>
      </xdr:spPr>
    </xdr:pic>
    <xdr:clientData/>
  </xdr:twoCellAnchor>
  <xdr:twoCellAnchor editAs="oneCell">
    <xdr:from>
      <xdr:col>33</xdr:col>
      <xdr:colOff>304800</xdr:colOff>
      <xdr:row>172</xdr:row>
      <xdr:rowOff>0</xdr:rowOff>
    </xdr:from>
    <xdr:to>
      <xdr:col>33</xdr:col>
      <xdr:colOff>370840</xdr:colOff>
      <xdr:row>172</xdr:row>
      <xdr:rowOff>190500</xdr:rowOff>
    </xdr:to>
    <xdr:pic>
      <xdr:nvPicPr>
        <xdr:cNvPr id="10428" name="134" descr="134"/>
        <xdr:cNvPicPr/>
      </xdr:nvPicPr>
      <xdr:blipFill>
        <a:blip r:embed="rId1"/>
        <a:stretch>
          <a:fillRect/>
        </a:stretch>
      </xdr:blipFill>
      <xdr:spPr>
        <a:xfrm>
          <a:off x="20296505" y="213445725"/>
          <a:ext cx="66040" cy="190500"/>
        </a:xfrm>
        <a:prstGeom prst="rect">
          <a:avLst/>
        </a:prstGeom>
        <a:noFill/>
        <a:ln w="9525">
          <a:noFill/>
        </a:ln>
      </xdr:spPr>
    </xdr:pic>
    <xdr:clientData/>
  </xdr:twoCellAnchor>
  <xdr:twoCellAnchor editAs="oneCell">
    <xdr:from>
      <xdr:col>33</xdr:col>
      <xdr:colOff>152400</xdr:colOff>
      <xdr:row>172</xdr:row>
      <xdr:rowOff>0</xdr:rowOff>
    </xdr:from>
    <xdr:to>
      <xdr:col>33</xdr:col>
      <xdr:colOff>218440</xdr:colOff>
      <xdr:row>172</xdr:row>
      <xdr:rowOff>190500</xdr:rowOff>
    </xdr:to>
    <xdr:pic>
      <xdr:nvPicPr>
        <xdr:cNvPr id="10429" name="113" descr="113"/>
        <xdr:cNvPicPr/>
      </xdr:nvPicPr>
      <xdr:blipFill>
        <a:blip r:embed="rId1"/>
        <a:stretch>
          <a:fillRect/>
        </a:stretch>
      </xdr:blipFill>
      <xdr:spPr>
        <a:xfrm>
          <a:off x="20144105"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430" name="104" descr="104"/>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432" name="8" descr="8"/>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66675</xdr:colOff>
      <xdr:row>172</xdr:row>
      <xdr:rowOff>0</xdr:rowOff>
    </xdr:from>
    <xdr:to>
      <xdr:col>33</xdr:col>
      <xdr:colOff>132715</xdr:colOff>
      <xdr:row>172</xdr:row>
      <xdr:rowOff>190500</xdr:rowOff>
    </xdr:to>
    <xdr:pic>
      <xdr:nvPicPr>
        <xdr:cNvPr id="10433" name="123" descr="123"/>
        <xdr:cNvPicPr/>
      </xdr:nvPicPr>
      <xdr:blipFill>
        <a:blip r:embed="rId1"/>
        <a:stretch>
          <a:fillRect/>
        </a:stretch>
      </xdr:blipFill>
      <xdr:spPr>
        <a:xfrm>
          <a:off x="20058380" y="213445725"/>
          <a:ext cx="66040" cy="190500"/>
        </a:xfrm>
        <a:prstGeom prst="rect">
          <a:avLst/>
        </a:prstGeom>
        <a:noFill/>
        <a:ln w="9525">
          <a:noFill/>
        </a:ln>
      </xdr:spPr>
    </xdr:pic>
    <xdr:clientData/>
  </xdr:twoCellAnchor>
  <xdr:twoCellAnchor editAs="oneCell">
    <xdr:from>
      <xdr:col>33</xdr:col>
      <xdr:colOff>0</xdr:colOff>
      <xdr:row>172</xdr:row>
      <xdr:rowOff>0</xdr:rowOff>
    </xdr:from>
    <xdr:to>
      <xdr:col>33</xdr:col>
      <xdr:colOff>66040</xdr:colOff>
      <xdr:row>172</xdr:row>
      <xdr:rowOff>190500</xdr:rowOff>
    </xdr:to>
    <xdr:pic>
      <xdr:nvPicPr>
        <xdr:cNvPr id="10434" name="97" descr="97"/>
        <xdr:cNvPicPr/>
      </xdr:nvPicPr>
      <xdr:blipFill>
        <a:blip r:embed="rId1"/>
        <a:stretch>
          <a:fillRect/>
        </a:stretch>
      </xdr:blipFill>
      <xdr:spPr>
        <a:xfrm>
          <a:off x="19991705" y="213445725"/>
          <a:ext cx="66040" cy="190500"/>
        </a:xfrm>
        <a:prstGeom prst="rect">
          <a:avLst/>
        </a:prstGeom>
        <a:noFill/>
        <a:ln w="9525">
          <a:noFill/>
        </a:ln>
      </xdr:spPr>
    </xdr:pic>
    <xdr:clientData/>
  </xdr:twoCellAnchor>
  <xdr:twoCellAnchor editAs="oneCell">
    <xdr:from>
      <xdr:col>34</xdr:col>
      <xdr:colOff>457200</xdr:colOff>
      <xdr:row>87</xdr:row>
      <xdr:rowOff>0</xdr:rowOff>
    </xdr:from>
    <xdr:to>
      <xdr:col>34</xdr:col>
      <xdr:colOff>504190</xdr:colOff>
      <xdr:row>87</xdr:row>
      <xdr:rowOff>171450</xdr:rowOff>
    </xdr:to>
    <xdr:pic>
      <xdr:nvPicPr>
        <xdr:cNvPr id="10436" name="120" descr="120"/>
        <xdr:cNvPicPr/>
      </xdr:nvPicPr>
      <xdr:blipFill>
        <a:blip r:embed="rId1"/>
        <a:stretch>
          <a:fillRect/>
        </a:stretch>
      </xdr:blipFill>
      <xdr:spPr>
        <a:xfrm>
          <a:off x="21429980" y="124828300"/>
          <a:ext cx="46990" cy="171450"/>
        </a:xfrm>
        <a:prstGeom prst="rect">
          <a:avLst/>
        </a:prstGeom>
        <a:noFill/>
        <a:ln w="9525">
          <a:noFill/>
        </a:ln>
      </xdr:spPr>
    </xdr:pic>
    <xdr:clientData/>
  </xdr:twoCellAnchor>
  <xdr:twoCellAnchor editAs="oneCell">
    <xdr:from>
      <xdr:col>34</xdr:col>
      <xdr:colOff>457200</xdr:colOff>
      <xdr:row>87</xdr:row>
      <xdr:rowOff>0</xdr:rowOff>
    </xdr:from>
    <xdr:to>
      <xdr:col>34</xdr:col>
      <xdr:colOff>504190</xdr:colOff>
      <xdr:row>87</xdr:row>
      <xdr:rowOff>171450</xdr:rowOff>
    </xdr:to>
    <xdr:pic>
      <xdr:nvPicPr>
        <xdr:cNvPr id="10437" name="120" descr="120"/>
        <xdr:cNvPicPr/>
      </xdr:nvPicPr>
      <xdr:blipFill>
        <a:blip r:embed="rId1"/>
        <a:stretch>
          <a:fillRect/>
        </a:stretch>
      </xdr:blipFill>
      <xdr:spPr>
        <a:xfrm>
          <a:off x="21429980" y="124828300"/>
          <a:ext cx="46990" cy="171450"/>
        </a:xfrm>
        <a:prstGeom prst="rect">
          <a:avLst/>
        </a:prstGeom>
        <a:noFill/>
        <a:ln w="9525">
          <a:noFill/>
        </a:ln>
      </xdr:spPr>
    </xdr:pic>
    <xdr:clientData/>
  </xdr:twoCellAnchor>
  <xdr:twoCellAnchor editAs="oneCell">
    <xdr:from>
      <xdr:col>34</xdr:col>
      <xdr:colOff>457200</xdr:colOff>
      <xdr:row>87</xdr:row>
      <xdr:rowOff>0</xdr:rowOff>
    </xdr:from>
    <xdr:to>
      <xdr:col>34</xdr:col>
      <xdr:colOff>504190</xdr:colOff>
      <xdr:row>87</xdr:row>
      <xdr:rowOff>342265</xdr:rowOff>
    </xdr:to>
    <xdr:pic>
      <xdr:nvPicPr>
        <xdr:cNvPr id="10438" name="120" descr="120"/>
        <xdr:cNvPicPr/>
      </xdr:nvPicPr>
      <xdr:blipFill>
        <a:blip r:embed="rId1"/>
        <a:stretch>
          <a:fillRect/>
        </a:stretch>
      </xdr:blipFill>
      <xdr:spPr>
        <a:xfrm>
          <a:off x="21429980" y="124828300"/>
          <a:ext cx="46990" cy="342265"/>
        </a:xfrm>
        <a:prstGeom prst="rect">
          <a:avLst/>
        </a:prstGeom>
        <a:noFill/>
        <a:ln w="9525">
          <a:noFill/>
        </a:ln>
      </xdr:spPr>
    </xdr:pic>
    <xdr:clientData/>
  </xdr:twoCellAnchor>
  <xdr:twoCellAnchor editAs="oneCell">
    <xdr:from>
      <xdr:col>34</xdr:col>
      <xdr:colOff>457200</xdr:colOff>
      <xdr:row>87</xdr:row>
      <xdr:rowOff>0</xdr:rowOff>
    </xdr:from>
    <xdr:to>
      <xdr:col>34</xdr:col>
      <xdr:colOff>504190</xdr:colOff>
      <xdr:row>87</xdr:row>
      <xdr:rowOff>342265</xdr:rowOff>
    </xdr:to>
    <xdr:pic>
      <xdr:nvPicPr>
        <xdr:cNvPr id="10439" name="120" descr="120"/>
        <xdr:cNvPicPr/>
      </xdr:nvPicPr>
      <xdr:blipFill>
        <a:blip r:embed="rId1"/>
        <a:stretch>
          <a:fillRect/>
        </a:stretch>
      </xdr:blipFill>
      <xdr:spPr>
        <a:xfrm>
          <a:off x="21429980" y="124828300"/>
          <a:ext cx="46990" cy="342265"/>
        </a:xfrm>
        <a:prstGeom prst="rect">
          <a:avLst/>
        </a:prstGeom>
        <a:noFill/>
        <a:ln w="9525">
          <a:noFill/>
        </a:ln>
      </xdr:spPr>
    </xdr:pic>
    <xdr:clientData/>
  </xdr:twoCellAnchor>
  <xdr:twoCellAnchor editAs="oneCell">
    <xdr:from>
      <xdr:col>1</xdr:col>
      <xdr:colOff>0</xdr:colOff>
      <xdr:row>87</xdr:row>
      <xdr:rowOff>0</xdr:rowOff>
    </xdr:from>
    <xdr:to>
      <xdr:col>1</xdr:col>
      <xdr:colOff>65405</xdr:colOff>
      <xdr:row>87</xdr:row>
      <xdr:rowOff>512233</xdr:rowOff>
    </xdr:to>
    <xdr:pic>
      <xdr:nvPicPr>
        <xdr:cNvPr id="10440" name="120" descr="120"/>
        <xdr:cNvPicPr/>
      </xdr:nvPicPr>
      <xdr:blipFill>
        <a:blip r:embed="rId1"/>
        <a:stretch>
          <a:fillRect/>
        </a:stretch>
      </xdr:blipFill>
      <xdr:spPr>
        <a:xfrm>
          <a:off x="923925" y="124828300"/>
          <a:ext cx="65405" cy="511810"/>
        </a:xfrm>
        <a:prstGeom prst="rect">
          <a:avLst/>
        </a:prstGeom>
        <a:noFill/>
        <a:ln w="9525">
          <a:noFill/>
        </a:ln>
      </xdr:spPr>
    </xdr:pic>
    <xdr:clientData/>
  </xdr:twoCellAnchor>
  <xdr:twoCellAnchor editAs="oneCell">
    <xdr:from>
      <xdr:col>1</xdr:col>
      <xdr:colOff>0</xdr:colOff>
      <xdr:row>87</xdr:row>
      <xdr:rowOff>0</xdr:rowOff>
    </xdr:from>
    <xdr:to>
      <xdr:col>1</xdr:col>
      <xdr:colOff>65405</xdr:colOff>
      <xdr:row>87</xdr:row>
      <xdr:rowOff>512233</xdr:rowOff>
    </xdr:to>
    <xdr:pic>
      <xdr:nvPicPr>
        <xdr:cNvPr id="10441" name="120" descr="120"/>
        <xdr:cNvPicPr/>
      </xdr:nvPicPr>
      <xdr:blipFill>
        <a:blip r:embed="rId1"/>
        <a:stretch>
          <a:fillRect/>
        </a:stretch>
      </xdr:blipFill>
      <xdr:spPr>
        <a:xfrm>
          <a:off x="923925" y="124828300"/>
          <a:ext cx="65405" cy="511810"/>
        </a:xfrm>
        <a:prstGeom prst="rect">
          <a:avLst/>
        </a:prstGeom>
        <a:noFill/>
        <a:ln w="9525">
          <a:noFill/>
        </a:ln>
      </xdr:spPr>
    </xdr:pic>
    <xdr:clientData/>
  </xdr:twoCellAnchor>
  <xdr:twoCellAnchor editAs="oneCell">
    <xdr:from>
      <xdr:col>34</xdr:col>
      <xdr:colOff>457200</xdr:colOff>
      <xdr:row>87</xdr:row>
      <xdr:rowOff>0</xdr:rowOff>
    </xdr:from>
    <xdr:to>
      <xdr:col>34</xdr:col>
      <xdr:colOff>523240</xdr:colOff>
      <xdr:row>87</xdr:row>
      <xdr:rowOff>511598</xdr:rowOff>
    </xdr:to>
    <xdr:pic>
      <xdr:nvPicPr>
        <xdr:cNvPr id="10442" name="120" descr="120"/>
        <xdr:cNvPicPr/>
      </xdr:nvPicPr>
      <xdr:blipFill>
        <a:blip r:embed="rId1"/>
        <a:stretch>
          <a:fillRect/>
        </a:stretch>
      </xdr:blipFill>
      <xdr:spPr>
        <a:xfrm>
          <a:off x="21429980" y="124828300"/>
          <a:ext cx="66040" cy="511175"/>
        </a:xfrm>
        <a:prstGeom prst="rect">
          <a:avLst/>
        </a:prstGeom>
        <a:noFill/>
        <a:ln w="9525">
          <a:noFill/>
        </a:ln>
      </xdr:spPr>
    </xdr:pic>
    <xdr:clientData/>
  </xdr:twoCellAnchor>
  <xdr:twoCellAnchor editAs="oneCell">
    <xdr:from>
      <xdr:col>34</xdr:col>
      <xdr:colOff>457200</xdr:colOff>
      <xdr:row>87</xdr:row>
      <xdr:rowOff>0</xdr:rowOff>
    </xdr:from>
    <xdr:to>
      <xdr:col>34</xdr:col>
      <xdr:colOff>523240</xdr:colOff>
      <xdr:row>87</xdr:row>
      <xdr:rowOff>511598</xdr:rowOff>
    </xdr:to>
    <xdr:pic>
      <xdr:nvPicPr>
        <xdr:cNvPr id="10443" name="120" descr="120"/>
        <xdr:cNvPicPr/>
      </xdr:nvPicPr>
      <xdr:blipFill>
        <a:blip r:embed="rId1"/>
        <a:stretch>
          <a:fillRect/>
        </a:stretch>
      </xdr:blipFill>
      <xdr:spPr>
        <a:xfrm>
          <a:off x="21429980" y="124828300"/>
          <a:ext cx="66040" cy="511175"/>
        </a:xfrm>
        <a:prstGeom prst="rect">
          <a:avLst/>
        </a:prstGeom>
        <a:noFill/>
        <a:ln w="9525">
          <a:noFill/>
        </a:ln>
      </xdr:spPr>
    </xdr:pic>
    <xdr:clientData/>
  </xdr:twoCellAnchor>
  <xdr:twoCellAnchor editAs="oneCell">
    <xdr:from>
      <xdr:col>34</xdr:col>
      <xdr:colOff>457200</xdr:colOff>
      <xdr:row>87</xdr:row>
      <xdr:rowOff>0</xdr:rowOff>
    </xdr:from>
    <xdr:to>
      <xdr:col>34</xdr:col>
      <xdr:colOff>523240</xdr:colOff>
      <xdr:row>87</xdr:row>
      <xdr:rowOff>511598</xdr:rowOff>
    </xdr:to>
    <xdr:pic>
      <xdr:nvPicPr>
        <xdr:cNvPr id="10444" name="120" descr="120"/>
        <xdr:cNvPicPr/>
      </xdr:nvPicPr>
      <xdr:blipFill>
        <a:blip r:embed="rId1"/>
        <a:stretch>
          <a:fillRect/>
        </a:stretch>
      </xdr:blipFill>
      <xdr:spPr>
        <a:xfrm>
          <a:off x="21429980" y="124828300"/>
          <a:ext cx="66040" cy="511175"/>
        </a:xfrm>
        <a:prstGeom prst="rect">
          <a:avLst/>
        </a:prstGeom>
        <a:noFill/>
        <a:ln w="9525">
          <a:noFill/>
        </a:ln>
      </xdr:spPr>
    </xdr:pic>
    <xdr:clientData/>
  </xdr:twoCellAnchor>
  <xdr:twoCellAnchor editAs="oneCell">
    <xdr:from>
      <xdr:col>34</xdr:col>
      <xdr:colOff>343535</xdr:colOff>
      <xdr:row>87</xdr:row>
      <xdr:rowOff>0</xdr:rowOff>
    </xdr:from>
    <xdr:to>
      <xdr:col>34</xdr:col>
      <xdr:colOff>408305</xdr:colOff>
      <xdr:row>87</xdr:row>
      <xdr:rowOff>502073</xdr:rowOff>
    </xdr:to>
    <xdr:pic>
      <xdr:nvPicPr>
        <xdr:cNvPr id="10445" name="120" descr="120"/>
        <xdr:cNvPicPr/>
      </xdr:nvPicPr>
      <xdr:blipFill>
        <a:blip r:embed="rId1"/>
        <a:stretch>
          <a:fillRect/>
        </a:stretch>
      </xdr:blipFill>
      <xdr:spPr>
        <a:xfrm>
          <a:off x="21316315" y="124828300"/>
          <a:ext cx="64770" cy="501650"/>
        </a:xfrm>
        <a:prstGeom prst="rect">
          <a:avLst/>
        </a:prstGeom>
        <a:noFill/>
        <a:ln w="9525">
          <a:noFill/>
        </a:ln>
      </xdr:spPr>
    </xdr:pic>
    <xdr:clientData/>
  </xdr:twoCellAnchor>
  <xdr:twoCellAnchor editAs="oneCell">
    <xdr:from>
      <xdr:col>34</xdr:col>
      <xdr:colOff>457200</xdr:colOff>
      <xdr:row>87</xdr:row>
      <xdr:rowOff>0</xdr:rowOff>
    </xdr:from>
    <xdr:to>
      <xdr:col>34</xdr:col>
      <xdr:colOff>523240</xdr:colOff>
      <xdr:row>87</xdr:row>
      <xdr:rowOff>512233</xdr:rowOff>
    </xdr:to>
    <xdr:pic>
      <xdr:nvPicPr>
        <xdr:cNvPr id="10446" name="120" descr="120"/>
        <xdr:cNvPicPr/>
      </xdr:nvPicPr>
      <xdr:blipFill>
        <a:blip r:embed="rId1"/>
        <a:stretch>
          <a:fillRect/>
        </a:stretch>
      </xdr:blipFill>
      <xdr:spPr>
        <a:xfrm>
          <a:off x="21429980" y="124828300"/>
          <a:ext cx="66040" cy="511810"/>
        </a:xfrm>
        <a:prstGeom prst="rect">
          <a:avLst/>
        </a:prstGeom>
        <a:noFill/>
        <a:ln w="9525">
          <a:noFill/>
        </a:ln>
      </xdr:spPr>
    </xdr:pic>
    <xdr:clientData/>
  </xdr:twoCellAnchor>
  <xdr:twoCellAnchor editAs="oneCell">
    <xdr:from>
      <xdr:col>34</xdr:col>
      <xdr:colOff>457200</xdr:colOff>
      <xdr:row>87</xdr:row>
      <xdr:rowOff>0</xdr:rowOff>
    </xdr:from>
    <xdr:to>
      <xdr:col>34</xdr:col>
      <xdr:colOff>523240</xdr:colOff>
      <xdr:row>87</xdr:row>
      <xdr:rowOff>512233</xdr:rowOff>
    </xdr:to>
    <xdr:pic>
      <xdr:nvPicPr>
        <xdr:cNvPr id="10447" name="120" descr="120"/>
        <xdr:cNvPicPr/>
      </xdr:nvPicPr>
      <xdr:blipFill>
        <a:blip r:embed="rId1"/>
        <a:stretch>
          <a:fillRect/>
        </a:stretch>
      </xdr:blipFill>
      <xdr:spPr>
        <a:xfrm>
          <a:off x="21429980" y="124828300"/>
          <a:ext cx="66040" cy="511810"/>
        </a:xfrm>
        <a:prstGeom prst="rect">
          <a:avLst/>
        </a:prstGeom>
        <a:noFill/>
        <a:ln w="9525">
          <a:noFill/>
        </a:ln>
      </xdr:spPr>
    </xdr:pic>
    <xdr:clientData/>
  </xdr:twoCellAnchor>
  <xdr:twoCellAnchor editAs="oneCell">
    <xdr:from>
      <xdr:col>34</xdr:col>
      <xdr:colOff>457200</xdr:colOff>
      <xdr:row>87</xdr:row>
      <xdr:rowOff>0</xdr:rowOff>
    </xdr:from>
    <xdr:to>
      <xdr:col>34</xdr:col>
      <xdr:colOff>523240</xdr:colOff>
      <xdr:row>87</xdr:row>
      <xdr:rowOff>171450</xdr:rowOff>
    </xdr:to>
    <xdr:pic>
      <xdr:nvPicPr>
        <xdr:cNvPr id="10448" name="120" descr="120"/>
        <xdr:cNvPicPr/>
      </xdr:nvPicPr>
      <xdr:blipFill>
        <a:blip r:embed="rId1"/>
        <a:stretch>
          <a:fillRect/>
        </a:stretch>
      </xdr:blipFill>
      <xdr:spPr>
        <a:xfrm>
          <a:off x="21429980" y="124828300"/>
          <a:ext cx="66040" cy="171450"/>
        </a:xfrm>
        <a:prstGeom prst="rect">
          <a:avLst/>
        </a:prstGeom>
        <a:noFill/>
        <a:ln w="9525">
          <a:noFill/>
        </a:ln>
      </xdr:spPr>
    </xdr:pic>
    <xdr:clientData/>
  </xdr:twoCellAnchor>
  <xdr:twoCellAnchor editAs="oneCell">
    <xdr:from>
      <xdr:col>34</xdr:col>
      <xdr:colOff>457200</xdr:colOff>
      <xdr:row>87</xdr:row>
      <xdr:rowOff>0</xdr:rowOff>
    </xdr:from>
    <xdr:to>
      <xdr:col>34</xdr:col>
      <xdr:colOff>523240</xdr:colOff>
      <xdr:row>87</xdr:row>
      <xdr:rowOff>171450</xdr:rowOff>
    </xdr:to>
    <xdr:pic>
      <xdr:nvPicPr>
        <xdr:cNvPr id="10449" name="120" descr="120"/>
        <xdr:cNvPicPr/>
      </xdr:nvPicPr>
      <xdr:blipFill>
        <a:blip r:embed="rId1"/>
        <a:stretch>
          <a:fillRect/>
        </a:stretch>
      </xdr:blipFill>
      <xdr:spPr>
        <a:xfrm>
          <a:off x="21429980" y="124828300"/>
          <a:ext cx="66040" cy="171450"/>
        </a:xfrm>
        <a:prstGeom prst="rect">
          <a:avLst/>
        </a:prstGeom>
        <a:noFill/>
        <a:ln w="9525">
          <a:noFill/>
        </a:ln>
      </xdr:spPr>
    </xdr:pic>
    <xdr:clientData/>
  </xdr:twoCellAnchor>
  <xdr:twoCellAnchor editAs="oneCell">
    <xdr:from>
      <xdr:col>34</xdr:col>
      <xdr:colOff>504825</xdr:colOff>
      <xdr:row>87</xdr:row>
      <xdr:rowOff>0</xdr:rowOff>
    </xdr:from>
    <xdr:to>
      <xdr:col>34</xdr:col>
      <xdr:colOff>571500</xdr:colOff>
      <xdr:row>87</xdr:row>
      <xdr:rowOff>25401</xdr:rowOff>
    </xdr:to>
    <xdr:pic>
      <xdr:nvPicPr>
        <xdr:cNvPr id="10450" name="83" descr="83"/>
        <xdr:cNvPicPr/>
      </xdr:nvPicPr>
      <xdr:blipFill>
        <a:blip r:embed="rId1"/>
        <a:stretch>
          <a:fillRect/>
        </a:stretch>
      </xdr:blipFill>
      <xdr:spPr>
        <a:xfrm>
          <a:off x="21477605" y="124828300"/>
          <a:ext cx="66675" cy="25400"/>
        </a:xfrm>
        <a:prstGeom prst="rect">
          <a:avLst/>
        </a:prstGeom>
        <a:noFill/>
        <a:ln w="9525">
          <a:noFill/>
        </a:ln>
      </xdr:spPr>
    </xdr:pic>
    <xdr:clientData/>
  </xdr:twoCellAnchor>
  <xdr:twoCellAnchor>
    <xdr:from>
      <xdr:col>33</xdr:col>
      <xdr:colOff>151569</xdr:colOff>
      <xdr:row>267</xdr:row>
      <xdr:rowOff>0</xdr:rowOff>
    </xdr:from>
    <xdr:to>
      <xdr:col>33</xdr:col>
      <xdr:colOff>217469</xdr:colOff>
      <xdr:row>268</xdr:row>
      <xdr:rowOff>12055</xdr:rowOff>
    </xdr:to>
    <xdr:pic>
      <xdr:nvPicPr>
        <xdr:cNvPr id="10451" name="4" descr="4"/>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452" name="139" descr="139"/>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453" name="36" descr="36"/>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454" name="140" descr="140"/>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455" name="109" descr="109"/>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456" name="125" descr="125"/>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457" name="59" descr="59"/>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458" name="77" descr="77"/>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459" name="152" descr="152"/>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460" name="150" descr="150"/>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461" name="116" descr="116"/>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462" name="5" descr="5"/>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463" name="95" descr="95"/>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464" name="68" descr="68"/>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24779</xdr:rowOff>
    </xdr:to>
    <xdr:pic>
      <xdr:nvPicPr>
        <xdr:cNvPr id="10465" name="42" descr="42"/>
        <xdr:cNvPicPr/>
      </xdr:nvPicPr>
      <xdr:blipFill>
        <a:blip r:embed="rId1"/>
        <a:srcRect/>
        <a:stretch>
          <a:fillRect/>
        </a:stretch>
      </xdr:blipFill>
      <xdr:spPr>
        <a:xfrm>
          <a:off x="20380960" y="285902400"/>
          <a:ext cx="67310" cy="1596390"/>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466" name="34" descr="34"/>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467" name="106" descr="106"/>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468" name="57" descr="57"/>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469" name="137" descr="137"/>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470" name="25" descr="25"/>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471" name="14" descr="14"/>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472" name="99" descr="99"/>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473" name="124" descr="124"/>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474" name="114" descr="114"/>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475" name="149" descr="149"/>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476" name="155" descr="155"/>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477" name="69" descr="69"/>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478" name="17" descr="17"/>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479" name="72" descr="72"/>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480" name="110" descr="110"/>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481" name="21" descr="21"/>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482" name="22" descr="22"/>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483" name="13" descr="13"/>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24779</xdr:rowOff>
    </xdr:to>
    <xdr:pic>
      <xdr:nvPicPr>
        <xdr:cNvPr id="10484" name="54" descr="54"/>
        <xdr:cNvPicPr/>
      </xdr:nvPicPr>
      <xdr:blipFill>
        <a:blip r:embed="rId1"/>
        <a:srcRect/>
        <a:stretch>
          <a:fillRect/>
        </a:stretch>
      </xdr:blipFill>
      <xdr:spPr>
        <a:xfrm>
          <a:off x="20295235" y="285902400"/>
          <a:ext cx="67310" cy="1596390"/>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24779</xdr:rowOff>
    </xdr:to>
    <xdr:pic>
      <xdr:nvPicPr>
        <xdr:cNvPr id="10485" name="27" descr="27"/>
        <xdr:cNvPicPr/>
      </xdr:nvPicPr>
      <xdr:blipFill>
        <a:blip r:embed="rId1"/>
        <a:srcRect/>
        <a:stretch>
          <a:fillRect/>
        </a:stretch>
      </xdr:blipFill>
      <xdr:spPr>
        <a:xfrm>
          <a:off x="20371435" y="285902400"/>
          <a:ext cx="67310" cy="1596390"/>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486" name="39" descr="39"/>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487" name="31" descr="31"/>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24779</xdr:rowOff>
    </xdr:to>
    <xdr:pic>
      <xdr:nvPicPr>
        <xdr:cNvPr id="10488" name="37" descr="37"/>
        <xdr:cNvPicPr/>
      </xdr:nvPicPr>
      <xdr:blipFill>
        <a:blip r:embed="rId1"/>
        <a:srcRect/>
        <a:stretch>
          <a:fillRect/>
        </a:stretch>
      </xdr:blipFill>
      <xdr:spPr>
        <a:xfrm>
          <a:off x="19991705" y="285902400"/>
          <a:ext cx="64770" cy="1596390"/>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24779</xdr:rowOff>
    </xdr:to>
    <xdr:pic>
      <xdr:nvPicPr>
        <xdr:cNvPr id="10489" name="45" descr="45"/>
        <xdr:cNvPicPr/>
      </xdr:nvPicPr>
      <xdr:blipFill>
        <a:blip r:embed="rId1"/>
        <a:srcRect/>
        <a:stretch>
          <a:fillRect/>
        </a:stretch>
      </xdr:blipFill>
      <xdr:spPr>
        <a:xfrm>
          <a:off x="20371435" y="285902400"/>
          <a:ext cx="67310" cy="1596390"/>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490" name="127" descr="127"/>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491" name="29" descr="29"/>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492" name="90" descr="90"/>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493" name="58" descr="58"/>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494" name="71" descr="71"/>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495" name="92" descr="92"/>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496" name="129" descr="129"/>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24779</xdr:rowOff>
    </xdr:to>
    <xdr:pic>
      <xdr:nvPicPr>
        <xdr:cNvPr id="10497" name="131" descr="131"/>
        <xdr:cNvPicPr/>
      </xdr:nvPicPr>
      <xdr:blipFill>
        <a:blip r:embed="rId1"/>
        <a:srcRect/>
        <a:stretch>
          <a:fillRect/>
        </a:stretch>
      </xdr:blipFill>
      <xdr:spPr>
        <a:xfrm>
          <a:off x="20142835" y="285902400"/>
          <a:ext cx="66040"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498" name="63" descr="63"/>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499" name="38" descr="38"/>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500" name="115" descr="115"/>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501" name="33" descr="3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502" name="70" descr="70"/>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503" name="10" descr="10"/>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504" name="87" descr="87"/>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24779</xdr:rowOff>
    </xdr:to>
    <xdr:pic>
      <xdr:nvPicPr>
        <xdr:cNvPr id="10505" name="11" descr="11"/>
        <xdr:cNvPicPr/>
      </xdr:nvPicPr>
      <xdr:blipFill>
        <a:blip r:embed="rId1"/>
        <a:srcRect/>
        <a:stretch>
          <a:fillRect/>
        </a:stretch>
      </xdr:blipFill>
      <xdr:spPr>
        <a:xfrm>
          <a:off x="20380960" y="285902400"/>
          <a:ext cx="67945"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506" name="46" descr="46"/>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507" name="119" descr="119"/>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508" name="100" descr="100"/>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509" name="85" descr="85"/>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510" name="107" descr="107"/>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511" name="126" descr="126"/>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24779</xdr:rowOff>
    </xdr:to>
    <xdr:pic>
      <xdr:nvPicPr>
        <xdr:cNvPr id="10512" name="159" descr="159"/>
        <xdr:cNvPicPr/>
      </xdr:nvPicPr>
      <xdr:blipFill>
        <a:blip r:embed="rId1"/>
        <a:srcRect/>
        <a:stretch>
          <a:fillRect/>
        </a:stretch>
      </xdr:blipFill>
      <xdr:spPr>
        <a:xfrm>
          <a:off x="20380960" y="285902400"/>
          <a:ext cx="6604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513" name="105" descr="105"/>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514" name="65" descr="65"/>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515" name="16" descr="16"/>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516" name="67" descr="67"/>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517" name="147" descr="147"/>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518" name="56" descr="56"/>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519" name="102" descr="102"/>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520" name="35" descr="35"/>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521" name="133" descr="133"/>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522" name="118" descr="118"/>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523" name="26" descr="26"/>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524" name="73" descr="73"/>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525" name="53" descr="53"/>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526" name="2" descr="2"/>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24779</xdr:rowOff>
    </xdr:to>
    <xdr:pic>
      <xdr:nvPicPr>
        <xdr:cNvPr id="10527" name="98" descr="98"/>
        <xdr:cNvPicPr/>
      </xdr:nvPicPr>
      <xdr:blipFill>
        <a:blip r:embed="rId1"/>
        <a:srcRect/>
        <a:stretch>
          <a:fillRect/>
        </a:stretch>
      </xdr:blipFill>
      <xdr:spPr>
        <a:xfrm>
          <a:off x="20142835" y="285902400"/>
          <a:ext cx="66040"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528" name="91" descr="91"/>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529" name="108" descr="108"/>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530" name="79" descr="79"/>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531" name="48" descr="48"/>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532" name="86" descr="86"/>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533" name="0" descr="0"/>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24779</xdr:rowOff>
    </xdr:to>
    <xdr:pic>
      <xdr:nvPicPr>
        <xdr:cNvPr id="10534" name="51" descr="51"/>
        <xdr:cNvPicPr/>
      </xdr:nvPicPr>
      <xdr:blipFill>
        <a:blip r:embed="rId1"/>
        <a:srcRect/>
        <a:stretch>
          <a:fillRect/>
        </a:stretch>
      </xdr:blipFill>
      <xdr:spPr>
        <a:xfrm>
          <a:off x="20380960" y="285902400"/>
          <a:ext cx="6731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535" name="19" descr="19"/>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536" name="20" descr="20"/>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537" name="160" descr="160"/>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538" name="117" descr="117"/>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539" name="64" descr="64"/>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540" name="52" descr="52"/>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541" name="49" descr="49"/>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542" name="143" descr="143"/>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543" name="82" descr="82"/>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544" name="112" descr="112"/>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545" name="18" descr="18"/>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12055</xdr:rowOff>
    </xdr:to>
    <xdr:pic>
      <xdr:nvPicPr>
        <xdr:cNvPr id="10546" name="88" descr="88"/>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547" name="157" descr="157"/>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24779</xdr:rowOff>
    </xdr:to>
    <xdr:pic>
      <xdr:nvPicPr>
        <xdr:cNvPr id="10548" name="28" descr="28"/>
        <xdr:cNvPicPr/>
      </xdr:nvPicPr>
      <xdr:blipFill>
        <a:blip r:embed="rId1"/>
        <a:srcRect/>
        <a:stretch>
          <a:fillRect/>
        </a:stretch>
      </xdr:blipFill>
      <xdr:spPr>
        <a:xfrm>
          <a:off x="20056475" y="285902400"/>
          <a:ext cx="67945" cy="1596390"/>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549" name="128" descr="128"/>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550" name="148" descr="148"/>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24779</xdr:rowOff>
    </xdr:to>
    <xdr:pic>
      <xdr:nvPicPr>
        <xdr:cNvPr id="10551" name="84" descr="84"/>
        <xdr:cNvPicPr/>
      </xdr:nvPicPr>
      <xdr:blipFill>
        <a:blip r:embed="rId1"/>
        <a:srcRect/>
        <a:stretch>
          <a:fillRect/>
        </a:stretch>
      </xdr:blipFill>
      <xdr:spPr>
        <a:xfrm>
          <a:off x="20219035" y="285902400"/>
          <a:ext cx="67945"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552" name="3" descr="3"/>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553" name="81" descr="81"/>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554" name="40" descr="40"/>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555" name="141" descr="141"/>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556" name="41" descr="41"/>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557" name="9" descr="9"/>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558" name="78" descr="78"/>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559" name="74" descr="74"/>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560" name="120" descr="120"/>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561" name="66" descr="66"/>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562" name="44" descr="44"/>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563" name="146" descr="146"/>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564" name="121" descr="121"/>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565" name="101" descr="101"/>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566" name="62" descr="62"/>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567" name="93" descr="9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24779</xdr:rowOff>
    </xdr:to>
    <xdr:pic>
      <xdr:nvPicPr>
        <xdr:cNvPr id="10568" name="111" descr="111"/>
        <xdr:cNvPicPr/>
      </xdr:nvPicPr>
      <xdr:blipFill>
        <a:blip r:embed="rId1"/>
        <a:srcRect/>
        <a:stretch>
          <a:fillRect/>
        </a:stretch>
      </xdr:blipFill>
      <xdr:spPr>
        <a:xfrm>
          <a:off x="19991705" y="285902400"/>
          <a:ext cx="64770" cy="1596390"/>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12055</xdr:rowOff>
    </xdr:to>
    <xdr:pic>
      <xdr:nvPicPr>
        <xdr:cNvPr id="10569" name="76" descr="76"/>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12055</xdr:rowOff>
    </xdr:to>
    <xdr:pic>
      <xdr:nvPicPr>
        <xdr:cNvPr id="10570" name="60" descr="60"/>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24779</xdr:rowOff>
    </xdr:to>
    <xdr:pic>
      <xdr:nvPicPr>
        <xdr:cNvPr id="10571" name="50" descr="50"/>
        <xdr:cNvPicPr/>
      </xdr:nvPicPr>
      <xdr:blipFill>
        <a:blip r:embed="rId1"/>
        <a:srcRect/>
        <a:stretch>
          <a:fillRect/>
        </a:stretch>
      </xdr:blipFill>
      <xdr:spPr>
        <a:xfrm>
          <a:off x="20380960" y="285902400"/>
          <a:ext cx="6604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572" name="43" descr="43"/>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573" name="7" descr="7"/>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574" name="23" descr="23"/>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575" name="154" descr="154"/>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576" name="1" descr="1"/>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577" name="89" descr="89"/>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578" name="135" descr="135"/>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579" name="138" descr="138"/>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580" name="151" descr="151"/>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581" name="24" descr="24"/>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24779</xdr:rowOff>
    </xdr:to>
    <xdr:pic>
      <xdr:nvPicPr>
        <xdr:cNvPr id="10582" name="156" descr="156"/>
        <xdr:cNvPicPr/>
      </xdr:nvPicPr>
      <xdr:blipFill>
        <a:blip r:embed="rId1"/>
        <a:srcRect/>
        <a:stretch>
          <a:fillRect/>
        </a:stretch>
      </xdr:blipFill>
      <xdr:spPr>
        <a:xfrm>
          <a:off x="20056475" y="285902400"/>
          <a:ext cx="67945" cy="1596390"/>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583" name="75" descr="75"/>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584" name="153" descr="15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585" name="132" descr="132"/>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586" name="145" descr="145"/>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587" name="80" descr="80"/>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588" name="161" descr="161"/>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589" name="136" descr="136"/>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590" name="12" descr="12"/>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591" name="144" descr="144"/>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24779</xdr:rowOff>
    </xdr:to>
    <xdr:pic>
      <xdr:nvPicPr>
        <xdr:cNvPr id="10592" name="15" descr="15"/>
        <xdr:cNvPicPr/>
      </xdr:nvPicPr>
      <xdr:blipFill>
        <a:blip r:embed="rId1"/>
        <a:srcRect/>
        <a:stretch>
          <a:fillRect/>
        </a:stretch>
      </xdr:blipFill>
      <xdr:spPr>
        <a:xfrm>
          <a:off x="20295235" y="285902400"/>
          <a:ext cx="6731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593" name="6" descr="6"/>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594" name="61" descr="61"/>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595" name="158" descr="158"/>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596" name="96" descr="96"/>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597" name="83" descr="83"/>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598" name="130" descr="130"/>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599" name="122" descr="122"/>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600" name="47" descr="47"/>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601" name="103" descr="10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602" name="32" descr="32"/>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24779</xdr:rowOff>
    </xdr:to>
    <xdr:pic>
      <xdr:nvPicPr>
        <xdr:cNvPr id="10603" name="55" descr="55"/>
        <xdr:cNvPicPr/>
      </xdr:nvPicPr>
      <xdr:blipFill>
        <a:blip r:embed="rId1"/>
        <a:srcRect/>
        <a:stretch>
          <a:fillRect/>
        </a:stretch>
      </xdr:blipFill>
      <xdr:spPr>
        <a:xfrm>
          <a:off x="20380960" y="285902400"/>
          <a:ext cx="67945"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24779</xdr:rowOff>
    </xdr:to>
    <xdr:pic>
      <xdr:nvPicPr>
        <xdr:cNvPr id="10604" name="142" descr="142"/>
        <xdr:cNvPicPr/>
      </xdr:nvPicPr>
      <xdr:blipFill>
        <a:blip r:embed="rId1"/>
        <a:srcRect/>
        <a:stretch>
          <a:fillRect/>
        </a:stretch>
      </xdr:blipFill>
      <xdr:spPr>
        <a:xfrm>
          <a:off x="20219035" y="285902400"/>
          <a:ext cx="67945" cy="1596390"/>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605" name="134" descr="134"/>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606" name="30" descr="30"/>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607" name="113" descr="113"/>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608" name="104" descr="104"/>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609" name="94" descr="94"/>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610" name="8" descr="8"/>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611" name="123" descr="123"/>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612" name="97" descr="97"/>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12055</xdr:rowOff>
    </xdr:to>
    <xdr:pic>
      <xdr:nvPicPr>
        <xdr:cNvPr id="10613" name="4" descr="4"/>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614" name="139" descr="139"/>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615" name="36" descr="36"/>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616" name="140" descr="140"/>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617" name="109" descr="109"/>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618" name="125" descr="125"/>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619" name="59" descr="59"/>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620" name="77" descr="77"/>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621" name="152" descr="152"/>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622" name="150" descr="150"/>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623" name="116" descr="116"/>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624" name="5" descr="5"/>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625" name="95" descr="95"/>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626" name="68" descr="68"/>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24779</xdr:rowOff>
    </xdr:to>
    <xdr:pic>
      <xdr:nvPicPr>
        <xdr:cNvPr id="10627" name="42" descr="42"/>
        <xdr:cNvPicPr/>
      </xdr:nvPicPr>
      <xdr:blipFill>
        <a:blip r:embed="rId1"/>
        <a:srcRect/>
        <a:stretch>
          <a:fillRect/>
        </a:stretch>
      </xdr:blipFill>
      <xdr:spPr>
        <a:xfrm>
          <a:off x="20380960" y="285902400"/>
          <a:ext cx="67310" cy="1596390"/>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628" name="34" descr="34"/>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629" name="106" descr="106"/>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630" name="57" descr="57"/>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631" name="137" descr="137"/>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632" name="25" descr="25"/>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633" name="14" descr="14"/>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634" name="99" descr="99"/>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635" name="124" descr="124"/>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636" name="114" descr="114"/>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637" name="149" descr="149"/>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638" name="155" descr="155"/>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639" name="69" descr="69"/>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640" name="17" descr="17"/>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641" name="72" descr="72"/>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642" name="110" descr="110"/>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643" name="21" descr="21"/>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644" name="22" descr="22"/>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645" name="13" descr="13"/>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24779</xdr:rowOff>
    </xdr:to>
    <xdr:pic>
      <xdr:nvPicPr>
        <xdr:cNvPr id="10646" name="54" descr="54"/>
        <xdr:cNvPicPr/>
      </xdr:nvPicPr>
      <xdr:blipFill>
        <a:blip r:embed="rId1"/>
        <a:srcRect/>
        <a:stretch>
          <a:fillRect/>
        </a:stretch>
      </xdr:blipFill>
      <xdr:spPr>
        <a:xfrm>
          <a:off x="20295235" y="285902400"/>
          <a:ext cx="67310" cy="1596390"/>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24779</xdr:rowOff>
    </xdr:to>
    <xdr:pic>
      <xdr:nvPicPr>
        <xdr:cNvPr id="10647" name="27" descr="27"/>
        <xdr:cNvPicPr/>
      </xdr:nvPicPr>
      <xdr:blipFill>
        <a:blip r:embed="rId1"/>
        <a:srcRect/>
        <a:stretch>
          <a:fillRect/>
        </a:stretch>
      </xdr:blipFill>
      <xdr:spPr>
        <a:xfrm>
          <a:off x="20371435" y="285902400"/>
          <a:ext cx="67310" cy="1596390"/>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648" name="39" descr="39"/>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649" name="31" descr="31"/>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24779</xdr:rowOff>
    </xdr:to>
    <xdr:pic>
      <xdr:nvPicPr>
        <xdr:cNvPr id="10650" name="37" descr="37"/>
        <xdr:cNvPicPr/>
      </xdr:nvPicPr>
      <xdr:blipFill>
        <a:blip r:embed="rId1"/>
        <a:srcRect/>
        <a:stretch>
          <a:fillRect/>
        </a:stretch>
      </xdr:blipFill>
      <xdr:spPr>
        <a:xfrm>
          <a:off x="19991705" y="285902400"/>
          <a:ext cx="64770" cy="1596390"/>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24779</xdr:rowOff>
    </xdr:to>
    <xdr:pic>
      <xdr:nvPicPr>
        <xdr:cNvPr id="10651" name="45" descr="45"/>
        <xdr:cNvPicPr/>
      </xdr:nvPicPr>
      <xdr:blipFill>
        <a:blip r:embed="rId1"/>
        <a:srcRect/>
        <a:stretch>
          <a:fillRect/>
        </a:stretch>
      </xdr:blipFill>
      <xdr:spPr>
        <a:xfrm>
          <a:off x="20371435" y="285902400"/>
          <a:ext cx="67310" cy="1596390"/>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652" name="127" descr="127"/>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653" name="29" descr="29"/>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654" name="90" descr="90"/>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655" name="58" descr="58"/>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656" name="71" descr="71"/>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657" name="92" descr="92"/>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658" name="129" descr="129"/>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24779</xdr:rowOff>
    </xdr:to>
    <xdr:pic>
      <xdr:nvPicPr>
        <xdr:cNvPr id="10659" name="131" descr="131"/>
        <xdr:cNvPicPr/>
      </xdr:nvPicPr>
      <xdr:blipFill>
        <a:blip r:embed="rId1"/>
        <a:srcRect/>
        <a:stretch>
          <a:fillRect/>
        </a:stretch>
      </xdr:blipFill>
      <xdr:spPr>
        <a:xfrm>
          <a:off x="20142835" y="285902400"/>
          <a:ext cx="66040"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660" name="63" descr="63"/>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661" name="38" descr="38"/>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662" name="115" descr="115"/>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663" name="33" descr="3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664" name="70" descr="70"/>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665" name="10" descr="10"/>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666" name="87" descr="87"/>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24779</xdr:rowOff>
    </xdr:to>
    <xdr:pic>
      <xdr:nvPicPr>
        <xdr:cNvPr id="10667" name="11" descr="11"/>
        <xdr:cNvPicPr/>
      </xdr:nvPicPr>
      <xdr:blipFill>
        <a:blip r:embed="rId1"/>
        <a:srcRect/>
        <a:stretch>
          <a:fillRect/>
        </a:stretch>
      </xdr:blipFill>
      <xdr:spPr>
        <a:xfrm>
          <a:off x="20380960" y="285902400"/>
          <a:ext cx="67945"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668" name="46" descr="46"/>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669" name="119" descr="119"/>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670" name="100" descr="100"/>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671" name="85" descr="85"/>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672" name="107" descr="107"/>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673" name="126" descr="126"/>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24779</xdr:rowOff>
    </xdr:to>
    <xdr:pic>
      <xdr:nvPicPr>
        <xdr:cNvPr id="10674" name="159" descr="159"/>
        <xdr:cNvPicPr/>
      </xdr:nvPicPr>
      <xdr:blipFill>
        <a:blip r:embed="rId1"/>
        <a:srcRect/>
        <a:stretch>
          <a:fillRect/>
        </a:stretch>
      </xdr:blipFill>
      <xdr:spPr>
        <a:xfrm>
          <a:off x="20380960" y="285902400"/>
          <a:ext cx="6604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675" name="105" descr="105"/>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676" name="65" descr="65"/>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677" name="16" descr="16"/>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678" name="67" descr="67"/>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679" name="147" descr="147"/>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680" name="56" descr="56"/>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681" name="102" descr="102"/>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682" name="35" descr="35"/>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683" name="133" descr="133"/>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684" name="118" descr="118"/>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685" name="26" descr="26"/>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686" name="73" descr="73"/>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687" name="53" descr="53"/>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688" name="2" descr="2"/>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24779</xdr:rowOff>
    </xdr:to>
    <xdr:pic>
      <xdr:nvPicPr>
        <xdr:cNvPr id="10689" name="98" descr="98"/>
        <xdr:cNvPicPr/>
      </xdr:nvPicPr>
      <xdr:blipFill>
        <a:blip r:embed="rId1"/>
        <a:srcRect/>
        <a:stretch>
          <a:fillRect/>
        </a:stretch>
      </xdr:blipFill>
      <xdr:spPr>
        <a:xfrm>
          <a:off x="20142835" y="285902400"/>
          <a:ext cx="66040"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690" name="91" descr="91"/>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691" name="108" descr="108"/>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692" name="79" descr="79"/>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693" name="48" descr="48"/>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694" name="86" descr="86"/>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695" name="0" descr="0"/>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24779</xdr:rowOff>
    </xdr:to>
    <xdr:pic>
      <xdr:nvPicPr>
        <xdr:cNvPr id="10696" name="51" descr="51"/>
        <xdr:cNvPicPr/>
      </xdr:nvPicPr>
      <xdr:blipFill>
        <a:blip r:embed="rId1"/>
        <a:srcRect/>
        <a:stretch>
          <a:fillRect/>
        </a:stretch>
      </xdr:blipFill>
      <xdr:spPr>
        <a:xfrm>
          <a:off x="20380960" y="285902400"/>
          <a:ext cx="6731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268</xdr:row>
      <xdr:rowOff>12055</xdr:rowOff>
    </xdr:to>
    <xdr:pic>
      <xdr:nvPicPr>
        <xdr:cNvPr id="10697" name="19" descr="19"/>
        <xdr:cNvPicPr/>
      </xdr:nvPicPr>
      <xdr:blipFill>
        <a:blip r:embed="rId1"/>
        <a:srcRect/>
        <a:stretch>
          <a:fillRect/>
        </a:stretch>
      </xdr:blipFill>
      <xdr:spPr>
        <a:xfrm>
          <a:off x="20380960" y="285902400"/>
          <a:ext cx="67310"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698" name="20" descr="20"/>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699" name="160" descr="160"/>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1079252</xdr:rowOff>
    </xdr:to>
    <xdr:pic>
      <xdr:nvPicPr>
        <xdr:cNvPr id="10700" name="117" descr="117"/>
        <xdr:cNvPicPr/>
      </xdr:nvPicPr>
      <xdr:blipFill>
        <a:blip r:embed="rId1"/>
        <a:srcRect/>
        <a:stretch>
          <a:fillRect/>
        </a:stretch>
      </xdr:blipFill>
      <xdr:spPr>
        <a:xfrm>
          <a:off x="20380960"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701" name="64" descr="64"/>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702" name="52" descr="52"/>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703" name="49" descr="49"/>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704" name="143" descr="143"/>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705" name="82" descr="82"/>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706" name="112" descr="112"/>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707" name="18" descr="18"/>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12055</xdr:rowOff>
    </xdr:to>
    <xdr:pic>
      <xdr:nvPicPr>
        <xdr:cNvPr id="10708" name="88" descr="88"/>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709" name="157" descr="157"/>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24779</xdr:rowOff>
    </xdr:to>
    <xdr:pic>
      <xdr:nvPicPr>
        <xdr:cNvPr id="10710" name="28" descr="28"/>
        <xdr:cNvPicPr/>
      </xdr:nvPicPr>
      <xdr:blipFill>
        <a:blip r:embed="rId1"/>
        <a:srcRect/>
        <a:stretch>
          <a:fillRect/>
        </a:stretch>
      </xdr:blipFill>
      <xdr:spPr>
        <a:xfrm>
          <a:off x="20056475" y="285902400"/>
          <a:ext cx="67945" cy="1596390"/>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711" name="128" descr="128"/>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712" name="148" descr="148"/>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24779</xdr:rowOff>
    </xdr:to>
    <xdr:pic>
      <xdr:nvPicPr>
        <xdr:cNvPr id="10713" name="84" descr="84"/>
        <xdr:cNvPicPr/>
      </xdr:nvPicPr>
      <xdr:blipFill>
        <a:blip r:embed="rId1"/>
        <a:srcRect/>
        <a:stretch>
          <a:fillRect/>
        </a:stretch>
      </xdr:blipFill>
      <xdr:spPr>
        <a:xfrm>
          <a:off x="20219035" y="285902400"/>
          <a:ext cx="67945"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1065113</xdr:rowOff>
    </xdr:to>
    <xdr:pic>
      <xdr:nvPicPr>
        <xdr:cNvPr id="10714" name="3" descr="3"/>
        <xdr:cNvPicPr/>
      </xdr:nvPicPr>
      <xdr:blipFill>
        <a:blip r:embed="rId1"/>
        <a:srcRect/>
        <a:stretch>
          <a:fillRect/>
        </a:stretch>
      </xdr:blipFill>
      <xdr:spPr>
        <a:xfrm>
          <a:off x="2021903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715" name="81" descr="81"/>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716" name="40" descr="40"/>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717" name="141" descr="141"/>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1079252</xdr:rowOff>
    </xdr:to>
    <xdr:pic>
      <xdr:nvPicPr>
        <xdr:cNvPr id="10718" name="41" descr="41"/>
        <xdr:cNvPicPr/>
      </xdr:nvPicPr>
      <xdr:blipFill>
        <a:blip r:embed="rId1"/>
        <a:srcRect/>
        <a:stretch>
          <a:fillRect/>
        </a:stretch>
      </xdr:blipFill>
      <xdr:spPr>
        <a:xfrm>
          <a:off x="19991705" y="285902400"/>
          <a:ext cx="6477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719" name="9" descr="9"/>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720" name="78" descr="78"/>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12055</xdr:rowOff>
    </xdr:to>
    <xdr:pic>
      <xdr:nvPicPr>
        <xdr:cNvPr id="10721" name="74" descr="74"/>
        <xdr:cNvPicPr/>
      </xdr:nvPicPr>
      <xdr:blipFill>
        <a:blip r:embed="rId1"/>
        <a:srcRect/>
        <a:stretch>
          <a:fillRect/>
        </a:stretch>
      </xdr:blipFill>
      <xdr:spPr>
        <a:xfrm>
          <a:off x="20380960" y="285902400"/>
          <a:ext cx="67945" cy="158305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268</xdr:row>
      <xdr:rowOff>12055</xdr:rowOff>
    </xdr:to>
    <xdr:pic>
      <xdr:nvPicPr>
        <xdr:cNvPr id="10722" name="120" descr="120"/>
        <xdr:cNvPicPr/>
      </xdr:nvPicPr>
      <xdr:blipFill>
        <a:blip r:embed="rId1"/>
        <a:srcRect/>
        <a:stretch>
          <a:fillRect/>
        </a:stretch>
      </xdr:blipFill>
      <xdr:spPr>
        <a:xfrm>
          <a:off x="20371435" y="285902400"/>
          <a:ext cx="6731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723" name="66" descr="66"/>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724" name="44" descr="44"/>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1079252</xdr:rowOff>
    </xdr:to>
    <xdr:pic>
      <xdr:nvPicPr>
        <xdr:cNvPr id="10725" name="146" descr="146"/>
        <xdr:cNvPicPr/>
      </xdr:nvPicPr>
      <xdr:blipFill>
        <a:blip r:embed="rId1"/>
        <a:srcRect/>
        <a:stretch>
          <a:fillRect/>
        </a:stretch>
      </xdr:blipFill>
      <xdr:spPr>
        <a:xfrm>
          <a:off x="20295235" y="285902400"/>
          <a:ext cx="67310" cy="107886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1079252</xdr:rowOff>
    </xdr:to>
    <xdr:pic>
      <xdr:nvPicPr>
        <xdr:cNvPr id="10726" name="121" descr="121"/>
        <xdr:cNvPicPr/>
      </xdr:nvPicPr>
      <xdr:blipFill>
        <a:blip r:embed="rId1"/>
        <a:srcRect/>
        <a:stretch>
          <a:fillRect/>
        </a:stretch>
      </xdr:blipFill>
      <xdr:spPr>
        <a:xfrm>
          <a:off x="20142835" y="285902400"/>
          <a:ext cx="66040" cy="107886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727" name="101" descr="101"/>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1065113</xdr:rowOff>
    </xdr:to>
    <xdr:pic>
      <xdr:nvPicPr>
        <xdr:cNvPr id="10728" name="62" descr="62"/>
        <xdr:cNvPicPr/>
      </xdr:nvPicPr>
      <xdr:blipFill>
        <a:blip r:embed="rId1"/>
        <a:srcRect/>
        <a:stretch>
          <a:fillRect/>
        </a:stretch>
      </xdr:blipFill>
      <xdr:spPr>
        <a:xfrm>
          <a:off x="203714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729" name="93" descr="9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24779</xdr:rowOff>
    </xdr:to>
    <xdr:pic>
      <xdr:nvPicPr>
        <xdr:cNvPr id="10730" name="111" descr="111"/>
        <xdr:cNvPicPr/>
      </xdr:nvPicPr>
      <xdr:blipFill>
        <a:blip r:embed="rId1"/>
        <a:srcRect/>
        <a:stretch>
          <a:fillRect/>
        </a:stretch>
      </xdr:blipFill>
      <xdr:spPr>
        <a:xfrm>
          <a:off x="19991705" y="285902400"/>
          <a:ext cx="64770" cy="1596390"/>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12055</xdr:rowOff>
    </xdr:to>
    <xdr:pic>
      <xdr:nvPicPr>
        <xdr:cNvPr id="10731" name="76" descr="76"/>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268</xdr:row>
      <xdr:rowOff>12055</xdr:rowOff>
    </xdr:to>
    <xdr:pic>
      <xdr:nvPicPr>
        <xdr:cNvPr id="10732" name="60" descr="60"/>
        <xdr:cNvPicPr/>
      </xdr:nvPicPr>
      <xdr:blipFill>
        <a:blip r:embed="rId1"/>
        <a:srcRect/>
        <a:stretch>
          <a:fillRect/>
        </a:stretch>
      </xdr:blipFill>
      <xdr:spPr>
        <a:xfrm>
          <a:off x="20142835" y="285902400"/>
          <a:ext cx="6604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24779</xdr:rowOff>
    </xdr:to>
    <xdr:pic>
      <xdr:nvPicPr>
        <xdr:cNvPr id="10733" name="50" descr="50"/>
        <xdr:cNvPicPr/>
      </xdr:nvPicPr>
      <xdr:blipFill>
        <a:blip r:embed="rId1"/>
        <a:srcRect/>
        <a:stretch>
          <a:fillRect/>
        </a:stretch>
      </xdr:blipFill>
      <xdr:spPr>
        <a:xfrm>
          <a:off x="20380960" y="285902400"/>
          <a:ext cx="6604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1079252</xdr:rowOff>
    </xdr:to>
    <xdr:pic>
      <xdr:nvPicPr>
        <xdr:cNvPr id="10734" name="43" descr="43"/>
        <xdr:cNvPicPr/>
      </xdr:nvPicPr>
      <xdr:blipFill>
        <a:blip r:embed="rId1"/>
        <a:srcRect/>
        <a:stretch>
          <a:fillRect/>
        </a:stretch>
      </xdr:blipFill>
      <xdr:spPr>
        <a:xfrm>
          <a:off x="20380960" y="285902400"/>
          <a:ext cx="66040" cy="107886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735" name="7" descr="7"/>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736" name="23" descr="23"/>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737" name="154" descr="154"/>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738" name="1" descr="1"/>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739" name="89" descr="89"/>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740" name="135" descr="135"/>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267</xdr:row>
      <xdr:rowOff>1079252</xdr:rowOff>
    </xdr:to>
    <xdr:pic>
      <xdr:nvPicPr>
        <xdr:cNvPr id="10741" name="138" descr="138"/>
        <xdr:cNvPicPr/>
      </xdr:nvPicPr>
      <xdr:blipFill>
        <a:blip r:embed="rId1"/>
        <a:srcRect/>
        <a:stretch>
          <a:fillRect/>
        </a:stretch>
      </xdr:blipFill>
      <xdr:spPr>
        <a:xfrm>
          <a:off x="20219035" y="285902400"/>
          <a:ext cx="67945" cy="107886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742" name="151" descr="151"/>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12055</xdr:rowOff>
    </xdr:to>
    <xdr:pic>
      <xdr:nvPicPr>
        <xdr:cNvPr id="10743" name="24" descr="24"/>
        <xdr:cNvPicPr/>
      </xdr:nvPicPr>
      <xdr:blipFill>
        <a:blip r:embed="rId1"/>
        <a:srcRect/>
        <a:stretch>
          <a:fillRect/>
        </a:stretch>
      </xdr:blipFill>
      <xdr:spPr>
        <a:xfrm>
          <a:off x="20219035" y="285902400"/>
          <a:ext cx="67945" cy="158305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24779</xdr:rowOff>
    </xdr:to>
    <xdr:pic>
      <xdr:nvPicPr>
        <xdr:cNvPr id="10744" name="156" descr="156"/>
        <xdr:cNvPicPr/>
      </xdr:nvPicPr>
      <xdr:blipFill>
        <a:blip r:embed="rId1"/>
        <a:srcRect/>
        <a:stretch>
          <a:fillRect/>
        </a:stretch>
      </xdr:blipFill>
      <xdr:spPr>
        <a:xfrm>
          <a:off x="20056475" y="285902400"/>
          <a:ext cx="67945" cy="1596390"/>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745" name="75" descr="75"/>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746" name="153" descr="15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747" name="132" descr="132"/>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12055</xdr:rowOff>
    </xdr:to>
    <xdr:pic>
      <xdr:nvPicPr>
        <xdr:cNvPr id="10748" name="145" descr="145"/>
        <xdr:cNvPicPr/>
      </xdr:nvPicPr>
      <xdr:blipFill>
        <a:blip r:embed="rId1"/>
        <a:srcRect/>
        <a:stretch>
          <a:fillRect/>
        </a:stretch>
      </xdr:blipFill>
      <xdr:spPr>
        <a:xfrm>
          <a:off x="20295235" y="285902400"/>
          <a:ext cx="6731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749" name="80" descr="80"/>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380335</xdr:colOff>
      <xdr:row>267</xdr:row>
      <xdr:rowOff>0</xdr:rowOff>
    </xdr:from>
    <xdr:to>
      <xdr:col>33</xdr:col>
      <xdr:colOff>447176</xdr:colOff>
      <xdr:row>267</xdr:row>
      <xdr:rowOff>1079252</xdr:rowOff>
    </xdr:to>
    <xdr:pic>
      <xdr:nvPicPr>
        <xdr:cNvPr id="10750" name="161" descr="161"/>
        <xdr:cNvPicPr/>
      </xdr:nvPicPr>
      <xdr:blipFill>
        <a:blip r:embed="rId1"/>
        <a:srcRect/>
        <a:stretch>
          <a:fillRect/>
        </a:stretch>
      </xdr:blipFill>
      <xdr:spPr>
        <a:xfrm>
          <a:off x="20371435" y="285902400"/>
          <a:ext cx="67310"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751" name="136" descr="136"/>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268</xdr:row>
      <xdr:rowOff>12055</xdr:rowOff>
    </xdr:to>
    <xdr:pic>
      <xdr:nvPicPr>
        <xdr:cNvPr id="10752" name="12" descr="12"/>
        <xdr:cNvPicPr/>
      </xdr:nvPicPr>
      <xdr:blipFill>
        <a:blip r:embed="rId1"/>
        <a:srcRect/>
        <a:stretch>
          <a:fillRect/>
        </a:stretch>
      </xdr:blipFill>
      <xdr:spPr>
        <a:xfrm>
          <a:off x="20056475" y="285902400"/>
          <a:ext cx="67945" cy="158305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268</xdr:row>
      <xdr:rowOff>12055</xdr:rowOff>
    </xdr:to>
    <xdr:pic>
      <xdr:nvPicPr>
        <xdr:cNvPr id="10753" name="144" descr="144"/>
        <xdr:cNvPicPr/>
      </xdr:nvPicPr>
      <xdr:blipFill>
        <a:blip r:embed="rId1"/>
        <a:srcRect/>
        <a:stretch>
          <a:fillRect/>
        </a:stretch>
      </xdr:blipFill>
      <xdr:spPr>
        <a:xfrm>
          <a:off x="19991705" y="285902400"/>
          <a:ext cx="64770" cy="158305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268</xdr:row>
      <xdr:rowOff>24779</xdr:rowOff>
    </xdr:to>
    <xdr:pic>
      <xdr:nvPicPr>
        <xdr:cNvPr id="10754" name="15" descr="15"/>
        <xdr:cNvPicPr/>
      </xdr:nvPicPr>
      <xdr:blipFill>
        <a:blip r:embed="rId1"/>
        <a:srcRect/>
        <a:stretch>
          <a:fillRect/>
        </a:stretch>
      </xdr:blipFill>
      <xdr:spPr>
        <a:xfrm>
          <a:off x="20295235" y="285902400"/>
          <a:ext cx="67310" cy="1596390"/>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1079252</xdr:rowOff>
    </xdr:to>
    <xdr:pic>
      <xdr:nvPicPr>
        <xdr:cNvPr id="10755" name="6" descr="6"/>
        <xdr:cNvPicPr/>
      </xdr:nvPicPr>
      <xdr:blipFill>
        <a:blip r:embed="rId1"/>
        <a:srcRect/>
        <a:stretch>
          <a:fillRect/>
        </a:stretch>
      </xdr:blipFill>
      <xdr:spPr>
        <a:xfrm>
          <a:off x="20380960" y="285902400"/>
          <a:ext cx="67945" cy="107886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756" name="61" descr="61"/>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757" name="158" descr="158"/>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267</xdr:row>
      <xdr:rowOff>1065113</xdr:rowOff>
    </xdr:to>
    <xdr:pic>
      <xdr:nvPicPr>
        <xdr:cNvPr id="10758" name="96" descr="96"/>
        <xdr:cNvPicPr/>
      </xdr:nvPicPr>
      <xdr:blipFill>
        <a:blip r:embed="rId1"/>
        <a:srcRect/>
        <a:stretch>
          <a:fillRect/>
        </a:stretch>
      </xdr:blipFill>
      <xdr:spPr>
        <a:xfrm>
          <a:off x="20380960" y="285902400"/>
          <a:ext cx="6604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455649</xdr:colOff>
      <xdr:row>268</xdr:row>
      <xdr:rowOff>12055</xdr:rowOff>
    </xdr:to>
    <xdr:pic>
      <xdr:nvPicPr>
        <xdr:cNvPr id="10759" name="83" descr="83"/>
        <xdr:cNvPicPr/>
      </xdr:nvPicPr>
      <xdr:blipFill>
        <a:blip r:embed="rId1"/>
        <a:srcRect/>
        <a:stretch>
          <a:fillRect/>
        </a:stretch>
      </xdr:blipFill>
      <xdr:spPr>
        <a:xfrm>
          <a:off x="20380960" y="285902400"/>
          <a:ext cx="66040" cy="158305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760" name="130" descr="130"/>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761" name="122" descr="122"/>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1079252</xdr:rowOff>
    </xdr:to>
    <xdr:pic>
      <xdr:nvPicPr>
        <xdr:cNvPr id="10762" name="47" descr="47"/>
        <xdr:cNvPicPr/>
      </xdr:nvPicPr>
      <xdr:blipFill>
        <a:blip r:embed="rId1"/>
        <a:srcRect/>
        <a:stretch>
          <a:fillRect/>
        </a:stretch>
      </xdr:blipFill>
      <xdr:spPr>
        <a:xfrm>
          <a:off x="20056475" y="285902400"/>
          <a:ext cx="67945" cy="107886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267</xdr:row>
      <xdr:rowOff>1065113</xdr:rowOff>
    </xdr:to>
    <xdr:pic>
      <xdr:nvPicPr>
        <xdr:cNvPr id="10763" name="103" descr="103"/>
        <xdr:cNvPicPr/>
      </xdr:nvPicPr>
      <xdr:blipFill>
        <a:blip r:embed="rId1"/>
        <a:srcRect/>
        <a:stretch>
          <a:fillRect/>
        </a:stretch>
      </xdr:blipFill>
      <xdr:spPr>
        <a:xfrm>
          <a:off x="20380960" y="285902400"/>
          <a:ext cx="67945" cy="1064895"/>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764" name="32" descr="32"/>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457532</xdr:colOff>
      <xdr:row>268</xdr:row>
      <xdr:rowOff>24779</xdr:rowOff>
    </xdr:to>
    <xdr:pic>
      <xdr:nvPicPr>
        <xdr:cNvPr id="10765" name="55" descr="55"/>
        <xdr:cNvPicPr/>
      </xdr:nvPicPr>
      <xdr:blipFill>
        <a:blip r:embed="rId1"/>
        <a:srcRect/>
        <a:stretch>
          <a:fillRect/>
        </a:stretch>
      </xdr:blipFill>
      <xdr:spPr>
        <a:xfrm>
          <a:off x="20380960" y="285902400"/>
          <a:ext cx="67945" cy="1596390"/>
        </a:xfrm>
        <a:prstGeom prst="rect">
          <a:avLst/>
        </a:prstGeom>
        <a:noFill/>
        <a:ln w="9525" cap="flat" cmpd="sng">
          <a:noFill/>
          <a:prstDash val="solid"/>
          <a:miter/>
        </a:ln>
        <a:effectLst/>
      </xdr:spPr>
    </xdr:pic>
    <xdr:clientData/>
  </xdr:twoCellAnchor>
  <xdr:twoCellAnchor>
    <xdr:from>
      <xdr:col>33</xdr:col>
      <xdr:colOff>227824</xdr:colOff>
      <xdr:row>267</xdr:row>
      <xdr:rowOff>0</xdr:rowOff>
    </xdr:from>
    <xdr:to>
      <xdr:col>33</xdr:col>
      <xdr:colOff>295607</xdr:colOff>
      <xdr:row>268</xdr:row>
      <xdr:rowOff>24779</xdr:rowOff>
    </xdr:to>
    <xdr:pic>
      <xdr:nvPicPr>
        <xdr:cNvPr id="10766" name="142" descr="142"/>
        <xdr:cNvPicPr/>
      </xdr:nvPicPr>
      <xdr:blipFill>
        <a:blip r:embed="rId1"/>
        <a:srcRect/>
        <a:stretch>
          <a:fillRect/>
        </a:stretch>
      </xdr:blipFill>
      <xdr:spPr>
        <a:xfrm>
          <a:off x="20219035" y="285902400"/>
          <a:ext cx="67945" cy="1596390"/>
        </a:xfrm>
        <a:prstGeom prst="rect">
          <a:avLst/>
        </a:prstGeom>
        <a:noFill/>
        <a:ln w="9525" cap="flat" cmpd="sng">
          <a:noFill/>
          <a:prstDash val="solid"/>
          <a:miter/>
        </a:ln>
        <a:effectLst/>
      </xdr:spPr>
    </xdr:pic>
    <xdr:clientData/>
  </xdr:twoCellAnchor>
  <xdr:twoCellAnchor>
    <xdr:from>
      <xdr:col>33</xdr:col>
      <xdr:colOff>304080</xdr:colOff>
      <xdr:row>267</xdr:row>
      <xdr:rowOff>0</xdr:rowOff>
    </xdr:from>
    <xdr:to>
      <xdr:col>33</xdr:col>
      <xdr:colOff>370921</xdr:colOff>
      <xdr:row>267</xdr:row>
      <xdr:rowOff>1065113</xdr:rowOff>
    </xdr:to>
    <xdr:pic>
      <xdr:nvPicPr>
        <xdr:cNvPr id="10767" name="134" descr="134"/>
        <xdr:cNvPicPr/>
      </xdr:nvPicPr>
      <xdr:blipFill>
        <a:blip r:embed="rId1"/>
        <a:srcRect/>
        <a:stretch>
          <a:fillRect/>
        </a:stretch>
      </xdr:blipFill>
      <xdr:spPr>
        <a:xfrm>
          <a:off x="20295235" y="285902400"/>
          <a:ext cx="67310" cy="1064895"/>
        </a:xfrm>
        <a:prstGeom prst="rect">
          <a:avLst/>
        </a:prstGeom>
        <a:noFill/>
        <a:ln w="9525" cap="flat" cmpd="sng">
          <a:noFill/>
          <a:prstDash val="solid"/>
          <a:miter/>
        </a:ln>
        <a:effectLst/>
      </xdr:spPr>
    </xdr:pic>
    <xdr:clientData/>
  </xdr:twoCellAnchor>
  <xdr:twoCellAnchor>
    <xdr:from>
      <xdr:col>33</xdr:col>
      <xdr:colOff>151569</xdr:colOff>
      <xdr:row>267</xdr:row>
      <xdr:rowOff>0</xdr:rowOff>
    </xdr:from>
    <xdr:to>
      <xdr:col>33</xdr:col>
      <xdr:colOff>217469</xdr:colOff>
      <xdr:row>267</xdr:row>
      <xdr:rowOff>1065113</xdr:rowOff>
    </xdr:to>
    <xdr:pic>
      <xdr:nvPicPr>
        <xdr:cNvPr id="10768" name="113" descr="113"/>
        <xdr:cNvPicPr/>
      </xdr:nvPicPr>
      <xdr:blipFill>
        <a:blip r:embed="rId1"/>
        <a:srcRect/>
        <a:stretch>
          <a:fillRect/>
        </a:stretch>
      </xdr:blipFill>
      <xdr:spPr>
        <a:xfrm>
          <a:off x="20142835" y="285902400"/>
          <a:ext cx="66040"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769" name="104" descr="104"/>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xdr:from>
      <xdr:col>33</xdr:col>
      <xdr:colOff>389749</xdr:colOff>
      <xdr:row>267</xdr:row>
      <xdr:rowOff>0</xdr:rowOff>
    </xdr:from>
    <xdr:to>
      <xdr:col>33</xdr:col>
      <xdr:colOff>456590</xdr:colOff>
      <xdr:row>267</xdr:row>
      <xdr:rowOff>1065113</xdr:rowOff>
    </xdr:to>
    <xdr:pic>
      <xdr:nvPicPr>
        <xdr:cNvPr id="10770" name="94" descr="94"/>
        <xdr:cNvPicPr/>
      </xdr:nvPicPr>
      <xdr:blipFill>
        <a:blip r:embed="rId1"/>
        <a:srcRect/>
        <a:stretch>
          <a:fillRect/>
        </a:stretch>
      </xdr:blipFill>
      <xdr:spPr>
        <a:xfrm>
          <a:off x="20380960" y="285902400"/>
          <a:ext cx="67310"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771" name="8" descr="8"/>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64958</xdr:colOff>
      <xdr:row>267</xdr:row>
      <xdr:rowOff>0</xdr:rowOff>
    </xdr:from>
    <xdr:to>
      <xdr:col>33</xdr:col>
      <xdr:colOff>132740</xdr:colOff>
      <xdr:row>267</xdr:row>
      <xdr:rowOff>1065113</xdr:rowOff>
    </xdr:to>
    <xdr:pic>
      <xdr:nvPicPr>
        <xdr:cNvPr id="10772" name="123" descr="123"/>
        <xdr:cNvPicPr/>
      </xdr:nvPicPr>
      <xdr:blipFill>
        <a:blip r:embed="rId1"/>
        <a:srcRect/>
        <a:stretch>
          <a:fillRect/>
        </a:stretch>
      </xdr:blipFill>
      <xdr:spPr>
        <a:xfrm>
          <a:off x="20056475" y="285902400"/>
          <a:ext cx="67945" cy="1064895"/>
        </a:xfrm>
        <a:prstGeom prst="rect">
          <a:avLst/>
        </a:prstGeom>
        <a:noFill/>
        <a:ln w="9525" cap="flat" cmpd="sng">
          <a:noFill/>
          <a:prstDash val="solid"/>
          <a:miter/>
        </a:ln>
        <a:effectLst/>
      </xdr:spPr>
    </xdr:pic>
    <xdr:clientData/>
  </xdr:twoCellAnchor>
  <xdr:twoCellAnchor>
    <xdr:from>
      <xdr:col>33</xdr:col>
      <xdr:colOff>0</xdr:colOff>
      <xdr:row>267</xdr:row>
      <xdr:rowOff>0</xdr:rowOff>
    </xdr:from>
    <xdr:to>
      <xdr:col>33</xdr:col>
      <xdr:colOff>64958</xdr:colOff>
      <xdr:row>267</xdr:row>
      <xdr:rowOff>1065113</xdr:rowOff>
    </xdr:to>
    <xdr:pic>
      <xdr:nvPicPr>
        <xdr:cNvPr id="10773" name="97" descr="97"/>
        <xdr:cNvPicPr/>
      </xdr:nvPicPr>
      <xdr:blipFill>
        <a:blip r:embed="rId1"/>
        <a:srcRect/>
        <a:stretch>
          <a:fillRect/>
        </a:stretch>
      </xdr:blipFill>
      <xdr:spPr>
        <a:xfrm>
          <a:off x="19991705" y="285902400"/>
          <a:ext cx="64770" cy="1064895"/>
        </a:xfrm>
        <a:prstGeom prst="rect">
          <a:avLst/>
        </a:prstGeom>
        <a:noFill/>
        <a:ln w="9525" cap="flat" cmpd="sng">
          <a:noFill/>
          <a:prstDash val="solid"/>
          <a:miter/>
        </a:ln>
        <a:effectLst/>
      </xdr:spPr>
    </xdr:pic>
    <xdr:clientData/>
  </xdr:twoCellAnchor>
  <xdr:twoCellAnchor editAs="oneCell">
    <xdr:from>
      <xdr:col>1</xdr:col>
      <xdr:colOff>0</xdr:colOff>
      <xdr:row>264</xdr:row>
      <xdr:rowOff>0</xdr:rowOff>
    </xdr:from>
    <xdr:to>
      <xdr:col>1</xdr:col>
      <xdr:colOff>66675</xdr:colOff>
      <xdr:row>264</xdr:row>
      <xdr:rowOff>304800</xdr:rowOff>
    </xdr:to>
    <xdr:pic>
      <xdr:nvPicPr>
        <xdr:cNvPr id="11946" name="120" descr="120"/>
        <xdr:cNvPicPr>
          <a:picLocks noChangeArrowheads="1"/>
        </xdr:cNvPicPr>
      </xdr:nvPicPr>
      <xdr:blipFill>
        <a:blip r:embed="rId1"/>
        <a:srcRect/>
        <a:stretch>
          <a:fillRect/>
        </a:stretch>
      </xdr:blipFill>
      <xdr:spPr>
        <a:xfrm>
          <a:off x="92392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1947" name="4" descr="4"/>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1948" name="139" descr="13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1949" name="36" descr="36"/>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1950" name="140" descr="140"/>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1951" name="109" descr="10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1952" name="125" descr="12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1953" name="59" descr="5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1954" name="77" descr="77"/>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1955" name="152" descr="1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1956" name="150" descr="1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1957" name="116" descr="11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1958" name="5" descr="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1959" name="95" descr="95"/>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1960" name="68" descr="68"/>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323850</xdr:rowOff>
    </xdr:to>
    <xdr:pic>
      <xdr:nvPicPr>
        <xdr:cNvPr id="11961" name="42" descr="42"/>
        <xdr:cNvPicPr>
          <a:picLocks noChangeArrowheads="1"/>
        </xdr:cNvPicPr>
      </xdr:nvPicPr>
      <xdr:blipFill>
        <a:blip r:embed="rId1"/>
        <a:srcRect/>
        <a:stretch>
          <a:fillRect/>
        </a:stretch>
      </xdr:blipFill>
      <xdr:spPr>
        <a:xfrm>
          <a:off x="20448905" y="283711650"/>
          <a:ext cx="66675" cy="3238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1962" name="34" descr="34"/>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1963" name="106" descr="10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1964" name="57" descr="57"/>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1965" name="137" descr="13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1966" name="25" descr="25"/>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1967" name="14" descr="1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1968" name="99" descr="9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1969" name="124" descr="124"/>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1970" name="114" descr="114"/>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1971" name="149" descr="149"/>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1972" name="155" descr="15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1973" name="69" descr="6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1974" name="17" descr="1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1975" name="72" descr="7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1976" name="110" descr="1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1977" name="21" descr="2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1978" name="22" descr="2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1979" name="13" descr="13"/>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323850</xdr:rowOff>
    </xdr:to>
    <xdr:pic>
      <xdr:nvPicPr>
        <xdr:cNvPr id="11980" name="54" descr="54"/>
        <xdr:cNvPicPr>
          <a:picLocks noChangeArrowheads="1"/>
        </xdr:cNvPicPr>
      </xdr:nvPicPr>
      <xdr:blipFill>
        <a:blip r:embed="rId1"/>
        <a:srcRect/>
        <a:stretch>
          <a:fillRect/>
        </a:stretch>
      </xdr:blipFill>
      <xdr:spPr>
        <a:xfrm>
          <a:off x="20296505" y="283711650"/>
          <a:ext cx="66675" cy="3238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323850</xdr:rowOff>
    </xdr:to>
    <xdr:pic>
      <xdr:nvPicPr>
        <xdr:cNvPr id="11981" name="27" descr="27"/>
        <xdr:cNvPicPr>
          <a:picLocks noChangeArrowheads="1"/>
        </xdr:cNvPicPr>
      </xdr:nvPicPr>
      <xdr:blipFill>
        <a:blip r:embed="rId1"/>
        <a:srcRect/>
        <a:stretch>
          <a:fillRect/>
        </a:stretch>
      </xdr:blipFill>
      <xdr:spPr>
        <a:xfrm>
          <a:off x="20372705" y="283711650"/>
          <a:ext cx="66675" cy="3238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1982" name="39" descr="39"/>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1983" name="31" descr="3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323850</xdr:rowOff>
    </xdr:to>
    <xdr:pic>
      <xdr:nvPicPr>
        <xdr:cNvPr id="11984" name="37" descr="37"/>
        <xdr:cNvPicPr>
          <a:picLocks noChangeArrowheads="1"/>
        </xdr:cNvPicPr>
      </xdr:nvPicPr>
      <xdr:blipFill>
        <a:blip r:embed="rId1"/>
        <a:srcRect/>
        <a:stretch>
          <a:fillRect/>
        </a:stretch>
      </xdr:blipFill>
      <xdr:spPr>
        <a:xfrm>
          <a:off x="19991705" y="283711650"/>
          <a:ext cx="66675" cy="3238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323850</xdr:rowOff>
    </xdr:to>
    <xdr:pic>
      <xdr:nvPicPr>
        <xdr:cNvPr id="11985" name="45" descr="45"/>
        <xdr:cNvPicPr>
          <a:picLocks noChangeArrowheads="1"/>
        </xdr:cNvPicPr>
      </xdr:nvPicPr>
      <xdr:blipFill>
        <a:blip r:embed="rId1"/>
        <a:srcRect/>
        <a:stretch>
          <a:fillRect/>
        </a:stretch>
      </xdr:blipFill>
      <xdr:spPr>
        <a:xfrm>
          <a:off x="20372705" y="283711650"/>
          <a:ext cx="66675" cy="3238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1986" name="127" descr="1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1987" name="29" descr="2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1988" name="90" descr="9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1989" name="58" descr="58"/>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1990" name="71" descr="7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1991" name="92" descr="92"/>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1992" name="129" descr="129"/>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323850</xdr:rowOff>
    </xdr:to>
    <xdr:pic>
      <xdr:nvPicPr>
        <xdr:cNvPr id="11993" name="131" descr="131"/>
        <xdr:cNvPicPr>
          <a:picLocks noChangeArrowheads="1"/>
        </xdr:cNvPicPr>
      </xdr:nvPicPr>
      <xdr:blipFill>
        <a:blip r:embed="rId1"/>
        <a:srcRect/>
        <a:stretch>
          <a:fillRect/>
        </a:stretch>
      </xdr:blipFill>
      <xdr:spPr>
        <a:xfrm>
          <a:off x="20144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1994" name="63" descr="6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1995" name="38" descr="38"/>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1996" name="115" descr="115"/>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1997" name="33" descr="3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1998" name="70" descr="7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1999" name="10" descr="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00" name="87" descr="8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323850</xdr:rowOff>
    </xdr:to>
    <xdr:pic>
      <xdr:nvPicPr>
        <xdr:cNvPr id="12001" name="11" descr="11"/>
        <xdr:cNvPicPr>
          <a:picLocks noChangeArrowheads="1"/>
        </xdr:cNvPicPr>
      </xdr:nvPicPr>
      <xdr:blipFill>
        <a:blip r:embed="rId1"/>
        <a:srcRect/>
        <a:stretch>
          <a:fillRect/>
        </a:stretch>
      </xdr:blipFill>
      <xdr:spPr>
        <a:xfrm>
          <a:off x="20525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002" name="46" descr="46"/>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003" name="119" descr="11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2004" name="100" descr="100"/>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2005" name="85" descr="85"/>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06" name="107" descr="10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007" name="126" descr="12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323850</xdr:rowOff>
    </xdr:to>
    <xdr:pic>
      <xdr:nvPicPr>
        <xdr:cNvPr id="12008" name="159" descr="159"/>
        <xdr:cNvPicPr>
          <a:picLocks noChangeArrowheads="1"/>
        </xdr:cNvPicPr>
      </xdr:nvPicPr>
      <xdr:blipFill>
        <a:blip r:embed="rId1"/>
        <a:srcRect/>
        <a:stretch>
          <a:fillRect/>
        </a:stretch>
      </xdr:blipFill>
      <xdr:spPr>
        <a:xfrm>
          <a:off x="20591780" y="283711650"/>
          <a:ext cx="66675" cy="3238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09" name="105" descr="10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010" name="65" descr="6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011" name="16" descr="1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012" name="67" descr="6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013" name="147" descr="14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014" name="56" descr="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2015" name="102" descr="102"/>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016" name="35" descr="3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017" name="133" descr="133"/>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018" name="118" descr="11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019" name="26" descr="2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020" name="73" descr="73"/>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021" name="53" descr="5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022" name="2" descr="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323850</xdr:rowOff>
    </xdr:to>
    <xdr:pic>
      <xdr:nvPicPr>
        <xdr:cNvPr id="12023" name="98" descr="98"/>
        <xdr:cNvPicPr>
          <a:picLocks noChangeArrowheads="1"/>
        </xdr:cNvPicPr>
      </xdr:nvPicPr>
      <xdr:blipFill>
        <a:blip r:embed="rId1"/>
        <a:srcRect/>
        <a:stretch>
          <a:fillRect/>
        </a:stretch>
      </xdr:blipFill>
      <xdr:spPr>
        <a:xfrm>
          <a:off x="20144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024" name="91" descr="91"/>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25" name="108" descr="10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26" name="79" descr="7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27" name="48" descr="4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028" name="86" descr="8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29" name="0" descr="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323850</xdr:rowOff>
    </xdr:to>
    <xdr:pic>
      <xdr:nvPicPr>
        <xdr:cNvPr id="12030" name="51" descr="51"/>
        <xdr:cNvPicPr>
          <a:picLocks noChangeArrowheads="1"/>
        </xdr:cNvPicPr>
      </xdr:nvPicPr>
      <xdr:blipFill>
        <a:blip r:embed="rId1"/>
        <a:srcRect/>
        <a:stretch>
          <a:fillRect/>
        </a:stretch>
      </xdr:blipFill>
      <xdr:spPr>
        <a:xfrm>
          <a:off x="20448905" y="283711650"/>
          <a:ext cx="66675" cy="3238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2031" name="19" descr="19"/>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032" name="20" descr="2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033" name="160" descr="16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034" name="117" descr="11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035" name="64" descr="64"/>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036" name="52" descr="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037" name="49" descr="4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038" name="143" descr="143"/>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039" name="82" descr="8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040" name="112" descr="11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2041" name="18" descr="18"/>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2042" name="88" descr="88"/>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043" name="157" descr="15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323850</xdr:rowOff>
    </xdr:to>
    <xdr:pic>
      <xdr:nvPicPr>
        <xdr:cNvPr id="12044" name="28" descr="28"/>
        <xdr:cNvPicPr>
          <a:picLocks noChangeArrowheads="1"/>
        </xdr:cNvPicPr>
      </xdr:nvPicPr>
      <xdr:blipFill>
        <a:blip r:embed="rId1"/>
        <a:srcRect/>
        <a:stretch>
          <a:fillRect/>
        </a:stretch>
      </xdr:blipFill>
      <xdr:spPr>
        <a:xfrm>
          <a:off x="20058380" y="283711650"/>
          <a:ext cx="66675" cy="3238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045" name="128" descr="1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046" name="148" descr="148"/>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323850</xdr:rowOff>
    </xdr:to>
    <xdr:pic>
      <xdr:nvPicPr>
        <xdr:cNvPr id="12047" name="84" descr="84"/>
        <xdr:cNvPicPr>
          <a:picLocks noChangeArrowheads="1"/>
        </xdr:cNvPicPr>
      </xdr:nvPicPr>
      <xdr:blipFill>
        <a:blip r:embed="rId1"/>
        <a:srcRect/>
        <a:stretch>
          <a:fillRect/>
        </a:stretch>
      </xdr:blipFill>
      <xdr:spPr>
        <a:xfrm>
          <a:off x="202203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048" name="3" descr="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049" name="81" descr="81"/>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050" name="40" descr="4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051" name="141" descr="141"/>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052" name="41" descr="4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053" name="9" descr="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2054" name="78" descr="78"/>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2055" name="74" descr="74"/>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2056" name="120" descr="120"/>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57" name="66" descr="6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58" name="44" descr="4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059" name="146" descr="14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60" name="121" descr="12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061" name="101" descr="10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062" name="62" descr="62"/>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63" name="93" descr="9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323850</xdr:rowOff>
    </xdr:to>
    <xdr:pic>
      <xdr:nvPicPr>
        <xdr:cNvPr id="12064" name="111" descr="111"/>
        <xdr:cNvPicPr>
          <a:picLocks noChangeArrowheads="1"/>
        </xdr:cNvPicPr>
      </xdr:nvPicPr>
      <xdr:blipFill>
        <a:blip r:embed="rId1"/>
        <a:srcRect/>
        <a:stretch>
          <a:fillRect/>
        </a:stretch>
      </xdr:blipFill>
      <xdr:spPr>
        <a:xfrm>
          <a:off x="19991705" y="283711650"/>
          <a:ext cx="66675" cy="3238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2065" name="76" descr="76"/>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2066" name="60" descr="60"/>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323850</xdr:rowOff>
    </xdr:to>
    <xdr:pic>
      <xdr:nvPicPr>
        <xdr:cNvPr id="12067" name="50" descr="50"/>
        <xdr:cNvPicPr>
          <a:picLocks noChangeArrowheads="1"/>
        </xdr:cNvPicPr>
      </xdr:nvPicPr>
      <xdr:blipFill>
        <a:blip r:embed="rId1"/>
        <a:srcRect/>
        <a:stretch>
          <a:fillRect/>
        </a:stretch>
      </xdr:blipFill>
      <xdr:spPr>
        <a:xfrm>
          <a:off x="20591780" y="283711650"/>
          <a:ext cx="66675" cy="3238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068" name="43" descr="4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2069" name="7" descr="7"/>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70" name="23" descr="2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2071" name="154" descr="154"/>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2072" name="1" descr="1"/>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073" name="89" descr="8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2074" name="135" descr="135"/>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075" name="138" descr="1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076" name="151" descr="15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2077" name="24" descr="24"/>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323850</xdr:rowOff>
    </xdr:to>
    <xdr:pic>
      <xdr:nvPicPr>
        <xdr:cNvPr id="12078" name="156" descr="156"/>
        <xdr:cNvPicPr>
          <a:picLocks noChangeArrowheads="1"/>
        </xdr:cNvPicPr>
      </xdr:nvPicPr>
      <xdr:blipFill>
        <a:blip r:embed="rId1"/>
        <a:srcRect/>
        <a:stretch>
          <a:fillRect/>
        </a:stretch>
      </xdr:blipFill>
      <xdr:spPr>
        <a:xfrm>
          <a:off x="20058380" y="283711650"/>
          <a:ext cx="66675" cy="3238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079" name="75" descr="75"/>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80" name="153" descr="15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081" name="132" descr="132"/>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2082" name="145" descr="145"/>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83" name="80" descr="8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084" name="161" descr="161"/>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085" name="136" descr="13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2086" name="12" descr="12"/>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087" name="144" descr="144"/>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323850</xdr:rowOff>
    </xdr:to>
    <xdr:pic>
      <xdr:nvPicPr>
        <xdr:cNvPr id="12088" name="15" descr="15"/>
        <xdr:cNvPicPr>
          <a:picLocks noChangeArrowheads="1"/>
        </xdr:cNvPicPr>
      </xdr:nvPicPr>
      <xdr:blipFill>
        <a:blip r:embed="rId1"/>
        <a:srcRect/>
        <a:stretch>
          <a:fillRect/>
        </a:stretch>
      </xdr:blipFill>
      <xdr:spPr>
        <a:xfrm>
          <a:off x="20296505" y="283711650"/>
          <a:ext cx="66675" cy="3238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89" name="6" descr="6"/>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90" name="61" descr="6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091" name="158" descr="15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092" name="96" descr="9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093" name="83" descr="83"/>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094" name="130" descr="13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095" name="122" descr="12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096" name="47" descr="4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097" name="103" descr="10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098" name="32" descr="3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323850</xdr:rowOff>
    </xdr:to>
    <xdr:pic>
      <xdr:nvPicPr>
        <xdr:cNvPr id="12099" name="55" descr="55"/>
        <xdr:cNvPicPr>
          <a:picLocks noChangeArrowheads="1"/>
        </xdr:cNvPicPr>
      </xdr:nvPicPr>
      <xdr:blipFill>
        <a:blip r:embed="rId1"/>
        <a:srcRect/>
        <a:stretch>
          <a:fillRect/>
        </a:stretch>
      </xdr:blipFill>
      <xdr:spPr>
        <a:xfrm>
          <a:off x="20525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323850</xdr:rowOff>
    </xdr:to>
    <xdr:pic>
      <xdr:nvPicPr>
        <xdr:cNvPr id="12100" name="142" descr="142"/>
        <xdr:cNvPicPr>
          <a:picLocks noChangeArrowheads="1"/>
        </xdr:cNvPicPr>
      </xdr:nvPicPr>
      <xdr:blipFill>
        <a:blip r:embed="rId1"/>
        <a:srcRect/>
        <a:stretch>
          <a:fillRect/>
        </a:stretch>
      </xdr:blipFill>
      <xdr:spPr>
        <a:xfrm>
          <a:off x="20220305" y="283711650"/>
          <a:ext cx="66675" cy="3238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01" name="134" descr="13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02" name="30" descr="3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103" name="113" descr="11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104" name="104" descr="10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05" name="94" descr="94"/>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06" name="8" descr="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07" name="123" descr="12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108" name="97" descr="9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2109" name="4" descr="4"/>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110" name="139" descr="13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11" name="36" descr="36"/>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12" name="140" descr="140"/>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13" name="109" descr="10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14" name="125" descr="12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115" name="59" descr="5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2116" name="77" descr="77"/>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17" name="152" descr="1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118" name="150" descr="1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19" name="116" descr="11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120" name="5" descr="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121" name="95" descr="95"/>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22" name="68" descr="68"/>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323850</xdr:rowOff>
    </xdr:to>
    <xdr:pic>
      <xdr:nvPicPr>
        <xdr:cNvPr id="12123" name="42" descr="42"/>
        <xdr:cNvPicPr>
          <a:picLocks noChangeArrowheads="1"/>
        </xdr:cNvPicPr>
      </xdr:nvPicPr>
      <xdr:blipFill>
        <a:blip r:embed="rId1"/>
        <a:srcRect/>
        <a:stretch>
          <a:fillRect/>
        </a:stretch>
      </xdr:blipFill>
      <xdr:spPr>
        <a:xfrm>
          <a:off x="20448905" y="283711650"/>
          <a:ext cx="66675" cy="3238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24" name="34" descr="34"/>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125" name="106" descr="10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2126" name="57" descr="57"/>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127" name="137" descr="13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2128" name="25" descr="25"/>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29" name="14" descr="1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30" name="99" descr="9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2131" name="124" descr="124"/>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32" name="114" descr="114"/>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33" name="149" descr="149"/>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34" name="155" descr="15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35" name="69" descr="6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36" name="17" descr="1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137" name="72" descr="7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38" name="110" descr="1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39" name="21" descr="2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40" name="22" descr="2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41" name="13" descr="13"/>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323850</xdr:rowOff>
    </xdr:to>
    <xdr:pic>
      <xdr:nvPicPr>
        <xdr:cNvPr id="12142" name="54" descr="54"/>
        <xdr:cNvPicPr>
          <a:picLocks noChangeArrowheads="1"/>
        </xdr:cNvPicPr>
      </xdr:nvPicPr>
      <xdr:blipFill>
        <a:blip r:embed="rId1"/>
        <a:srcRect/>
        <a:stretch>
          <a:fillRect/>
        </a:stretch>
      </xdr:blipFill>
      <xdr:spPr>
        <a:xfrm>
          <a:off x="20296505" y="283711650"/>
          <a:ext cx="66675" cy="3238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323850</xdr:rowOff>
    </xdr:to>
    <xdr:pic>
      <xdr:nvPicPr>
        <xdr:cNvPr id="12143" name="27" descr="27"/>
        <xdr:cNvPicPr>
          <a:picLocks noChangeArrowheads="1"/>
        </xdr:cNvPicPr>
      </xdr:nvPicPr>
      <xdr:blipFill>
        <a:blip r:embed="rId1"/>
        <a:srcRect/>
        <a:stretch>
          <a:fillRect/>
        </a:stretch>
      </xdr:blipFill>
      <xdr:spPr>
        <a:xfrm>
          <a:off x="20372705" y="283711650"/>
          <a:ext cx="66675" cy="3238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144" name="39" descr="39"/>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45" name="31" descr="3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323850</xdr:rowOff>
    </xdr:to>
    <xdr:pic>
      <xdr:nvPicPr>
        <xdr:cNvPr id="12146" name="37" descr="37"/>
        <xdr:cNvPicPr>
          <a:picLocks noChangeArrowheads="1"/>
        </xdr:cNvPicPr>
      </xdr:nvPicPr>
      <xdr:blipFill>
        <a:blip r:embed="rId1"/>
        <a:srcRect/>
        <a:stretch>
          <a:fillRect/>
        </a:stretch>
      </xdr:blipFill>
      <xdr:spPr>
        <a:xfrm>
          <a:off x="19991705" y="283711650"/>
          <a:ext cx="66675" cy="3238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323850</xdr:rowOff>
    </xdr:to>
    <xdr:pic>
      <xdr:nvPicPr>
        <xdr:cNvPr id="12147" name="45" descr="45"/>
        <xdr:cNvPicPr>
          <a:picLocks noChangeArrowheads="1"/>
        </xdr:cNvPicPr>
      </xdr:nvPicPr>
      <xdr:blipFill>
        <a:blip r:embed="rId1"/>
        <a:srcRect/>
        <a:stretch>
          <a:fillRect/>
        </a:stretch>
      </xdr:blipFill>
      <xdr:spPr>
        <a:xfrm>
          <a:off x="20372705" y="283711650"/>
          <a:ext cx="66675" cy="3238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48" name="127" descr="1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149" name="29" descr="2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150" name="90" descr="9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2151" name="58" descr="58"/>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52" name="71" descr="7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2153" name="92" descr="92"/>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2154" name="129" descr="129"/>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323850</xdr:rowOff>
    </xdr:to>
    <xdr:pic>
      <xdr:nvPicPr>
        <xdr:cNvPr id="12155" name="131" descr="131"/>
        <xdr:cNvPicPr>
          <a:picLocks noChangeArrowheads="1"/>
        </xdr:cNvPicPr>
      </xdr:nvPicPr>
      <xdr:blipFill>
        <a:blip r:embed="rId1"/>
        <a:srcRect/>
        <a:stretch>
          <a:fillRect/>
        </a:stretch>
      </xdr:blipFill>
      <xdr:spPr>
        <a:xfrm>
          <a:off x="20144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56" name="63" descr="6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2157" name="38" descr="38"/>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2158" name="115" descr="115"/>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159" name="33" descr="3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160" name="70" descr="7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61" name="10" descr="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162" name="87" descr="8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323850</xdr:rowOff>
    </xdr:to>
    <xdr:pic>
      <xdr:nvPicPr>
        <xdr:cNvPr id="12163" name="11" descr="11"/>
        <xdr:cNvPicPr>
          <a:picLocks noChangeArrowheads="1"/>
        </xdr:cNvPicPr>
      </xdr:nvPicPr>
      <xdr:blipFill>
        <a:blip r:embed="rId1"/>
        <a:srcRect/>
        <a:stretch>
          <a:fillRect/>
        </a:stretch>
      </xdr:blipFill>
      <xdr:spPr>
        <a:xfrm>
          <a:off x="20525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64" name="46" descr="46"/>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65" name="119" descr="11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2166" name="100" descr="100"/>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2167" name="85" descr="85"/>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168" name="107" descr="10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169" name="126" descr="12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323850</xdr:rowOff>
    </xdr:to>
    <xdr:pic>
      <xdr:nvPicPr>
        <xdr:cNvPr id="12170" name="159" descr="159"/>
        <xdr:cNvPicPr>
          <a:picLocks noChangeArrowheads="1"/>
        </xdr:cNvPicPr>
      </xdr:nvPicPr>
      <xdr:blipFill>
        <a:blip r:embed="rId1"/>
        <a:srcRect/>
        <a:stretch>
          <a:fillRect/>
        </a:stretch>
      </xdr:blipFill>
      <xdr:spPr>
        <a:xfrm>
          <a:off x="20591780" y="283711650"/>
          <a:ext cx="66675" cy="3238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171" name="105" descr="10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72" name="65" descr="6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73" name="16" descr="1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74" name="67" descr="6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175" name="147" descr="14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76" name="56" descr="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2177" name="102" descr="102"/>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78" name="35" descr="3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79" name="133" descr="133"/>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80" name="118" descr="11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181" name="26" descr="2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182" name="73" descr="73"/>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183" name="53" descr="5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84" name="2" descr="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323850</xdr:rowOff>
    </xdr:to>
    <xdr:pic>
      <xdr:nvPicPr>
        <xdr:cNvPr id="12185" name="98" descr="98"/>
        <xdr:cNvPicPr>
          <a:picLocks noChangeArrowheads="1"/>
        </xdr:cNvPicPr>
      </xdr:nvPicPr>
      <xdr:blipFill>
        <a:blip r:embed="rId1"/>
        <a:srcRect/>
        <a:stretch>
          <a:fillRect/>
        </a:stretch>
      </xdr:blipFill>
      <xdr:spPr>
        <a:xfrm>
          <a:off x="20144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86" name="91" descr="91"/>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187" name="108" descr="10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188" name="79" descr="7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189" name="48" descr="4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190" name="86" descr="8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191" name="0" descr="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323850</xdr:rowOff>
    </xdr:to>
    <xdr:pic>
      <xdr:nvPicPr>
        <xdr:cNvPr id="12192" name="51" descr="51"/>
        <xdr:cNvPicPr>
          <a:picLocks noChangeArrowheads="1"/>
        </xdr:cNvPicPr>
      </xdr:nvPicPr>
      <xdr:blipFill>
        <a:blip r:embed="rId1"/>
        <a:srcRect/>
        <a:stretch>
          <a:fillRect/>
        </a:stretch>
      </xdr:blipFill>
      <xdr:spPr>
        <a:xfrm>
          <a:off x="20448905" y="283711650"/>
          <a:ext cx="66675" cy="3238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304800</xdr:rowOff>
    </xdr:to>
    <xdr:pic>
      <xdr:nvPicPr>
        <xdr:cNvPr id="12193" name="19" descr="19"/>
        <xdr:cNvPicPr>
          <a:picLocks noChangeArrowheads="1"/>
        </xdr:cNvPicPr>
      </xdr:nvPicPr>
      <xdr:blipFill>
        <a:blip r:embed="rId1"/>
        <a:srcRect/>
        <a:stretch>
          <a:fillRect/>
        </a:stretch>
      </xdr:blipFill>
      <xdr:spPr>
        <a:xfrm>
          <a:off x="20448905"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94" name="20" descr="2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95" name="160" descr="16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196" name="117" descr="11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197" name="64" descr="64"/>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198" name="52" descr="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199" name="49" descr="4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200" name="143" descr="143"/>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01" name="82" descr="8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02" name="112" descr="11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2203" name="18" descr="18"/>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2204" name="88" descr="88"/>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05" name="157" descr="15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323850</xdr:rowOff>
    </xdr:to>
    <xdr:pic>
      <xdr:nvPicPr>
        <xdr:cNvPr id="12206" name="28" descr="28"/>
        <xdr:cNvPicPr>
          <a:picLocks noChangeArrowheads="1"/>
        </xdr:cNvPicPr>
      </xdr:nvPicPr>
      <xdr:blipFill>
        <a:blip r:embed="rId1"/>
        <a:srcRect/>
        <a:stretch>
          <a:fillRect/>
        </a:stretch>
      </xdr:blipFill>
      <xdr:spPr>
        <a:xfrm>
          <a:off x="20058380" y="283711650"/>
          <a:ext cx="66675" cy="3238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07" name="128" descr="1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08" name="148" descr="148"/>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323850</xdr:rowOff>
    </xdr:to>
    <xdr:pic>
      <xdr:nvPicPr>
        <xdr:cNvPr id="12209" name="84" descr="84"/>
        <xdr:cNvPicPr>
          <a:picLocks noChangeArrowheads="1"/>
        </xdr:cNvPicPr>
      </xdr:nvPicPr>
      <xdr:blipFill>
        <a:blip r:embed="rId1"/>
        <a:srcRect/>
        <a:stretch>
          <a:fillRect/>
        </a:stretch>
      </xdr:blipFill>
      <xdr:spPr>
        <a:xfrm>
          <a:off x="202203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210" name="3" descr="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211" name="81" descr="81"/>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12" name="40" descr="4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213" name="141" descr="141"/>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14" name="41" descr="4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15" name="9" descr="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2216" name="78" descr="78"/>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304800</xdr:rowOff>
    </xdr:to>
    <xdr:pic>
      <xdr:nvPicPr>
        <xdr:cNvPr id="12217" name="74" descr="74"/>
        <xdr:cNvPicPr>
          <a:picLocks noChangeArrowheads="1"/>
        </xdr:cNvPicPr>
      </xdr:nvPicPr>
      <xdr:blipFill>
        <a:blip r:embed="rId1"/>
        <a:srcRect/>
        <a:stretch>
          <a:fillRect/>
        </a:stretch>
      </xdr:blipFill>
      <xdr:spPr>
        <a:xfrm>
          <a:off x="20525105" y="283711650"/>
          <a:ext cx="66675" cy="30480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304800</xdr:rowOff>
    </xdr:to>
    <xdr:pic>
      <xdr:nvPicPr>
        <xdr:cNvPr id="12218" name="120" descr="120"/>
        <xdr:cNvPicPr>
          <a:picLocks noChangeArrowheads="1"/>
        </xdr:cNvPicPr>
      </xdr:nvPicPr>
      <xdr:blipFill>
        <a:blip r:embed="rId1"/>
        <a:srcRect/>
        <a:stretch>
          <a:fillRect/>
        </a:stretch>
      </xdr:blipFill>
      <xdr:spPr>
        <a:xfrm>
          <a:off x="203727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19" name="66" descr="6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20" name="44" descr="4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221" name="146" descr="14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22" name="121" descr="12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23" name="101" descr="10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224" name="62" descr="62"/>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225" name="93" descr="9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323850</xdr:rowOff>
    </xdr:to>
    <xdr:pic>
      <xdr:nvPicPr>
        <xdr:cNvPr id="12226" name="111" descr="111"/>
        <xdr:cNvPicPr>
          <a:picLocks noChangeArrowheads="1"/>
        </xdr:cNvPicPr>
      </xdr:nvPicPr>
      <xdr:blipFill>
        <a:blip r:embed="rId1"/>
        <a:srcRect/>
        <a:stretch>
          <a:fillRect/>
        </a:stretch>
      </xdr:blipFill>
      <xdr:spPr>
        <a:xfrm>
          <a:off x="19991705" y="283711650"/>
          <a:ext cx="66675" cy="3238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2227" name="76" descr="76"/>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304800</xdr:rowOff>
    </xdr:to>
    <xdr:pic>
      <xdr:nvPicPr>
        <xdr:cNvPr id="12228" name="60" descr="60"/>
        <xdr:cNvPicPr>
          <a:picLocks noChangeArrowheads="1"/>
        </xdr:cNvPicPr>
      </xdr:nvPicPr>
      <xdr:blipFill>
        <a:blip r:embed="rId1"/>
        <a:srcRect/>
        <a:stretch>
          <a:fillRect/>
        </a:stretch>
      </xdr:blipFill>
      <xdr:spPr>
        <a:xfrm>
          <a:off x="20144105" y="283711650"/>
          <a:ext cx="66675" cy="30480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323850</xdr:rowOff>
    </xdr:to>
    <xdr:pic>
      <xdr:nvPicPr>
        <xdr:cNvPr id="12229" name="50" descr="50"/>
        <xdr:cNvPicPr>
          <a:picLocks noChangeArrowheads="1"/>
        </xdr:cNvPicPr>
      </xdr:nvPicPr>
      <xdr:blipFill>
        <a:blip r:embed="rId1"/>
        <a:srcRect/>
        <a:stretch>
          <a:fillRect/>
        </a:stretch>
      </xdr:blipFill>
      <xdr:spPr>
        <a:xfrm>
          <a:off x="20591780" y="283711650"/>
          <a:ext cx="66675" cy="3238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30" name="43" descr="4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2231" name="7" descr="7"/>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32" name="23" descr="2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2233" name="154" descr="154"/>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2234" name="1" descr="1"/>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235" name="89" descr="8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2236" name="135" descr="135"/>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237" name="138" descr="1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238" name="151" descr="15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304800</xdr:rowOff>
    </xdr:to>
    <xdr:pic>
      <xdr:nvPicPr>
        <xdr:cNvPr id="12239" name="24" descr="24"/>
        <xdr:cNvPicPr>
          <a:picLocks noChangeArrowheads="1"/>
        </xdr:cNvPicPr>
      </xdr:nvPicPr>
      <xdr:blipFill>
        <a:blip r:embed="rId1"/>
        <a:srcRect/>
        <a:stretch>
          <a:fillRect/>
        </a:stretch>
      </xdr:blipFill>
      <xdr:spPr>
        <a:xfrm>
          <a:off x="20220305" y="283711650"/>
          <a:ext cx="66675" cy="30480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323850</xdr:rowOff>
    </xdr:to>
    <xdr:pic>
      <xdr:nvPicPr>
        <xdr:cNvPr id="12240" name="156" descr="156"/>
        <xdr:cNvPicPr>
          <a:picLocks noChangeArrowheads="1"/>
        </xdr:cNvPicPr>
      </xdr:nvPicPr>
      <xdr:blipFill>
        <a:blip r:embed="rId1"/>
        <a:srcRect/>
        <a:stretch>
          <a:fillRect/>
        </a:stretch>
      </xdr:blipFill>
      <xdr:spPr>
        <a:xfrm>
          <a:off x="20058380" y="283711650"/>
          <a:ext cx="66675" cy="3238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241" name="75" descr="75"/>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242" name="153" descr="15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243" name="132" descr="132"/>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304800</xdr:rowOff>
    </xdr:to>
    <xdr:pic>
      <xdr:nvPicPr>
        <xdr:cNvPr id="12244" name="145" descr="145"/>
        <xdr:cNvPicPr>
          <a:picLocks noChangeArrowheads="1"/>
        </xdr:cNvPicPr>
      </xdr:nvPicPr>
      <xdr:blipFill>
        <a:blip r:embed="rId1"/>
        <a:srcRect/>
        <a:stretch>
          <a:fillRect/>
        </a:stretch>
      </xdr:blipFill>
      <xdr:spPr>
        <a:xfrm>
          <a:off x="20296505" y="283711650"/>
          <a:ext cx="66675" cy="30480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245" name="80" descr="8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246" name="161" descr="161"/>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47" name="136" descr="13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304800</xdr:rowOff>
    </xdr:to>
    <xdr:pic>
      <xdr:nvPicPr>
        <xdr:cNvPr id="12248" name="12" descr="12"/>
        <xdr:cNvPicPr>
          <a:picLocks noChangeArrowheads="1"/>
        </xdr:cNvPicPr>
      </xdr:nvPicPr>
      <xdr:blipFill>
        <a:blip r:embed="rId1"/>
        <a:srcRect/>
        <a:stretch>
          <a:fillRect/>
        </a:stretch>
      </xdr:blipFill>
      <xdr:spPr>
        <a:xfrm>
          <a:off x="20058380" y="283711650"/>
          <a:ext cx="66675" cy="30480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304800</xdr:rowOff>
    </xdr:to>
    <xdr:pic>
      <xdr:nvPicPr>
        <xdr:cNvPr id="12249" name="144" descr="144"/>
        <xdr:cNvPicPr>
          <a:picLocks noChangeArrowheads="1"/>
        </xdr:cNvPicPr>
      </xdr:nvPicPr>
      <xdr:blipFill>
        <a:blip r:embed="rId1"/>
        <a:srcRect/>
        <a:stretch>
          <a:fillRect/>
        </a:stretch>
      </xdr:blipFill>
      <xdr:spPr>
        <a:xfrm>
          <a:off x="19991705" y="283711650"/>
          <a:ext cx="66675" cy="30480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323850</xdr:rowOff>
    </xdr:to>
    <xdr:pic>
      <xdr:nvPicPr>
        <xdr:cNvPr id="12250" name="15" descr="15"/>
        <xdr:cNvPicPr>
          <a:picLocks noChangeArrowheads="1"/>
        </xdr:cNvPicPr>
      </xdr:nvPicPr>
      <xdr:blipFill>
        <a:blip r:embed="rId1"/>
        <a:srcRect/>
        <a:stretch>
          <a:fillRect/>
        </a:stretch>
      </xdr:blipFill>
      <xdr:spPr>
        <a:xfrm>
          <a:off x="20296505" y="283711650"/>
          <a:ext cx="66675" cy="3238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251" name="6" descr="6"/>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52" name="61" descr="6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53" name="158" descr="15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54" name="96" descr="9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304800</xdr:rowOff>
    </xdr:to>
    <xdr:pic>
      <xdr:nvPicPr>
        <xdr:cNvPr id="12255" name="83" descr="83"/>
        <xdr:cNvPicPr>
          <a:picLocks noChangeArrowheads="1"/>
        </xdr:cNvPicPr>
      </xdr:nvPicPr>
      <xdr:blipFill>
        <a:blip r:embed="rId1"/>
        <a:srcRect/>
        <a:stretch>
          <a:fillRect/>
        </a:stretch>
      </xdr:blipFill>
      <xdr:spPr>
        <a:xfrm>
          <a:off x="20591780" y="283711650"/>
          <a:ext cx="66675" cy="30480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56" name="130" descr="13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57" name="122" descr="12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58" name="47" descr="4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259" name="103" descr="10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260" name="32" descr="3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323850</xdr:rowOff>
    </xdr:to>
    <xdr:pic>
      <xdr:nvPicPr>
        <xdr:cNvPr id="12261" name="55" descr="55"/>
        <xdr:cNvPicPr>
          <a:picLocks noChangeArrowheads="1"/>
        </xdr:cNvPicPr>
      </xdr:nvPicPr>
      <xdr:blipFill>
        <a:blip r:embed="rId1"/>
        <a:srcRect/>
        <a:stretch>
          <a:fillRect/>
        </a:stretch>
      </xdr:blipFill>
      <xdr:spPr>
        <a:xfrm>
          <a:off x="20525105" y="283711650"/>
          <a:ext cx="66675" cy="3238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323850</xdr:rowOff>
    </xdr:to>
    <xdr:pic>
      <xdr:nvPicPr>
        <xdr:cNvPr id="12262" name="142" descr="142"/>
        <xdr:cNvPicPr>
          <a:picLocks noChangeArrowheads="1"/>
        </xdr:cNvPicPr>
      </xdr:nvPicPr>
      <xdr:blipFill>
        <a:blip r:embed="rId1"/>
        <a:srcRect/>
        <a:stretch>
          <a:fillRect/>
        </a:stretch>
      </xdr:blipFill>
      <xdr:spPr>
        <a:xfrm>
          <a:off x="20220305" y="283711650"/>
          <a:ext cx="66675" cy="3238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263" name="134" descr="13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64" name="113" descr="11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65" name="104" descr="10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66" name="94" descr="94"/>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67" name="8" descr="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68" name="123" descr="12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69" name="97" descr="9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70" name="4" descr="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71" name="139" descr="13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72" name="36" descr="36"/>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73" name="140" descr="140"/>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74" name="109" descr="10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275" name="125" descr="12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276" name="59" descr="5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77" name="77" descr="7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278" name="152" descr="1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79" name="150" descr="1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280" name="116" descr="11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81" name="5" descr="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82" name="95" descr="95"/>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83" name="68" descr="68"/>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180975</xdr:rowOff>
    </xdr:to>
    <xdr:pic>
      <xdr:nvPicPr>
        <xdr:cNvPr id="12284" name="42" descr="42"/>
        <xdr:cNvPicPr>
          <a:picLocks noChangeArrowheads="1"/>
        </xdr:cNvPicPr>
      </xdr:nvPicPr>
      <xdr:blipFill>
        <a:blip r:embed="rId1"/>
        <a:srcRect/>
        <a:stretch>
          <a:fillRect/>
        </a:stretch>
      </xdr:blipFill>
      <xdr:spPr>
        <a:xfrm>
          <a:off x="20448905" y="283711650"/>
          <a:ext cx="66675" cy="180975"/>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85" name="34" descr="34"/>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286" name="106" descr="10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87" name="57" descr="5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288" name="137" descr="13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289" name="25" descr="2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290" name="14" descr="1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91" name="99" descr="9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292" name="124" descr="12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293" name="114" descr="114"/>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294" name="149" descr="149"/>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295" name="155" descr="15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296" name="69" descr="6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297" name="17" descr="1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298" name="72" descr="7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299" name="110" descr="1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00" name="21" descr="2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01" name="22" descr="2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02" name="13" descr="13"/>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180975</xdr:rowOff>
    </xdr:to>
    <xdr:pic>
      <xdr:nvPicPr>
        <xdr:cNvPr id="12303" name="54" descr="54"/>
        <xdr:cNvPicPr>
          <a:picLocks noChangeArrowheads="1"/>
        </xdr:cNvPicPr>
      </xdr:nvPicPr>
      <xdr:blipFill>
        <a:blip r:embed="rId1"/>
        <a:srcRect/>
        <a:stretch>
          <a:fillRect/>
        </a:stretch>
      </xdr:blipFill>
      <xdr:spPr>
        <a:xfrm>
          <a:off x="20296505" y="283711650"/>
          <a:ext cx="66675" cy="180975"/>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180975</xdr:rowOff>
    </xdr:to>
    <xdr:pic>
      <xdr:nvPicPr>
        <xdr:cNvPr id="12304" name="27" descr="27"/>
        <xdr:cNvPicPr>
          <a:picLocks noChangeArrowheads="1"/>
        </xdr:cNvPicPr>
      </xdr:nvPicPr>
      <xdr:blipFill>
        <a:blip r:embed="rId1"/>
        <a:srcRect/>
        <a:stretch>
          <a:fillRect/>
        </a:stretch>
      </xdr:blipFill>
      <xdr:spPr>
        <a:xfrm>
          <a:off x="20372705" y="283711650"/>
          <a:ext cx="66675" cy="180975"/>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05" name="39" descr="39"/>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06" name="31" descr="3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180975</xdr:rowOff>
    </xdr:to>
    <xdr:pic>
      <xdr:nvPicPr>
        <xdr:cNvPr id="12307" name="37" descr="37"/>
        <xdr:cNvPicPr>
          <a:picLocks noChangeArrowheads="1"/>
        </xdr:cNvPicPr>
      </xdr:nvPicPr>
      <xdr:blipFill>
        <a:blip r:embed="rId1"/>
        <a:srcRect/>
        <a:stretch>
          <a:fillRect/>
        </a:stretch>
      </xdr:blipFill>
      <xdr:spPr>
        <a:xfrm>
          <a:off x="19991705" y="283711650"/>
          <a:ext cx="66675" cy="180975"/>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180975</xdr:rowOff>
    </xdr:to>
    <xdr:pic>
      <xdr:nvPicPr>
        <xdr:cNvPr id="12308" name="45" descr="45"/>
        <xdr:cNvPicPr>
          <a:picLocks noChangeArrowheads="1"/>
        </xdr:cNvPicPr>
      </xdr:nvPicPr>
      <xdr:blipFill>
        <a:blip r:embed="rId1"/>
        <a:srcRect/>
        <a:stretch>
          <a:fillRect/>
        </a:stretch>
      </xdr:blipFill>
      <xdr:spPr>
        <a:xfrm>
          <a:off x="20372705" y="283711650"/>
          <a:ext cx="66675" cy="180975"/>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09" name="127" descr="1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10" name="29" descr="2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11" name="90" descr="9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12" name="58" descr="58"/>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13" name="71" descr="7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14" name="92" descr="9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15" name="129" descr="12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180975</xdr:rowOff>
    </xdr:to>
    <xdr:pic>
      <xdr:nvPicPr>
        <xdr:cNvPr id="12316" name="131" descr="131"/>
        <xdr:cNvPicPr>
          <a:picLocks noChangeArrowheads="1"/>
        </xdr:cNvPicPr>
      </xdr:nvPicPr>
      <xdr:blipFill>
        <a:blip r:embed="rId1"/>
        <a:srcRect/>
        <a:stretch>
          <a:fillRect/>
        </a:stretch>
      </xdr:blipFill>
      <xdr:spPr>
        <a:xfrm>
          <a:off x="201441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17" name="63" descr="6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18" name="38" descr="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19" name="115" descr="115"/>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20" name="33" descr="3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21" name="70" descr="7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22" name="10" descr="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23" name="87" descr="8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180975</xdr:rowOff>
    </xdr:to>
    <xdr:pic>
      <xdr:nvPicPr>
        <xdr:cNvPr id="12324" name="11" descr="11"/>
        <xdr:cNvPicPr>
          <a:picLocks noChangeArrowheads="1"/>
        </xdr:cNvPicPr>
      </xdr:nvPicPr>
      <xdr:blipFill>
        <a:blip r:embed="rId1"/>
        <a:srcRect/>
        <a:stretch>
          <a:fillRect/>
        </a:stretch>
      </xdr:blipFill>
      <xdr:spPr>
        <a:xfrm>
          <a:off x="205251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25" name="46" descr="46"/>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26" name="119" descr="11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27" name="100" descr="10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28" name="85" descr="8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29" name="107" descr="10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30" name="126" descr="12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180975</xdr:rowOff>
    </xdr:to>
    <xdr:pic>
      <xdr:nvPicPr>
        <xdr:cNvPr id="12331" name="159" descr="159"/>
        <xdr:cNvPicPr>
          <a:picLocks noChangeArrowheads="1"/>
        </xdr:cNvPicPr>
      </xdr:nvPicPr>
      <xdr:blipFill>
        <a:blip r:embed="rId1"/>
        <a:srcRect/>
        <a:stretch>
          <a:fillRect/>
        </a:stretch>
      </xdr:blipFill>
      <xdr:spPr>
        <a:xfrm>
          <a:off x="20591780" y="283711650"/>
          <a:ext cx="66675" cy="180975"/>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32" name="105" descr="10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33" name="65" descr="6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34" name="16" descr="1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35" name="67" descr="6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36" name="147" descr="14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337" name="56" descr="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38" name="102" descr="10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39" name="35" descr="3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40" name="133" descr="133"/>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341" name="118" descr="11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42" name="26" descr="2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43" name="73" descr="7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344" name="53" descr="5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45" name="2" descr="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180975</xdr:rowOff>
    </xdr:to>
    <xdr:pic>
      <xdr:nvPicPr>
        <xdr:cNvPr id="12346" name="98" descr="98"/>
        <xdr:cNvPicPr>
          <a:picLocks noChangeArrowheads="1"/>
        </xdr:cNvPicPr>
      </xdr:nvPicPr>
      <xdr:blipFill>
        <a:blip r:embed="rId1"/>
        <a:srcRect/>
        <a:stretch>
          <a:fillRect/>
        </a:stretch>
      </xdr:blipFill>
      <xdr:spPr>
        <a:xfrm>
          <a:off x="201441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47" name="91" descr="91"/>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48" name="108" descr="10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49" name="79" descr="7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50" name="48" descr="4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51" name="86" descr="8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52" name="0" descr="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180975</xdr:rowOff>
    </xdr:to>
    <xdr:pic>
      <xdr:nvPicPr>
        <xdr:cNvPr id="12353" name="51" descr="51"/>
        <xdr:cNvPicPr>
          <a:picLocks noChangeArrowheads="1"/>
        </xdr:cNvPicPr>
      </xdr:nvPicPr>
      <xdr:blipFill>
        <a:blip r:embed="rId1"/>
        <a:srcRect/>
        <a:stretch>
          <a:fillRect/>
        </a:stretch>
      </xdr:blipFill>
      <xdr:spPr>
        <a:xfrm>
          <a:off x="20448905" y="283711650"/>
          <a:ext cx="66675" cy="180975"/>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54" name="19" descr="1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55" name="20" descr="2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56" name="160" descr="16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357" name="117" descr="11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58" name="64" descr="64"/>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59" name="52" descr="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60" name="49" descr="4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61" name="143" descr="143"/>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62" name="82" descr="8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63" name="112" descr="11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64" name="18" descr="18"/>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65" name="88" descr="8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66" name="157" descr="15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180975</xdr:rowOff>
    </xdr:to>
    <xdr:pic>
      <xdr:nvPicPr>
        <xdr:cNvPr id="12367" name="28" descr="28"/>
        <xdr:cNvPicPr>
          <a:picLocks noChangeArrowheads="1"/>
        </xdr:cNvPicPr>
      </xdr:nvPicPr>
      <xdr:blipFill>
        <a:blip r:embed="rId1"/>
        <a:srcRect/>
        <a:stretch>
          <a:fillRect/>
        </a:stretch>
      </xdr:blipFill>
      <xdr:spPr>
        <a:xfrm>
          <a:off x="20058380" y="283711650"/>
          <a:ext cx="66675" cy="180975"/>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368" name="128" descr="1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69" name="148" descr="148"/>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180975</xdr:rowOff>
    </xdr:to>
    <xdr:pic>
      <xdr:nvPicPr>
        <xdr:cNvPr id="12370" name="84" descr="84"/>
        <xdr:cNvPicPr>
          <a:picLocks noChangeArrowheads="1"/>
        </xdr:cNvPicPr>
      </xdr:nvPicPr>
      <xdr:blipFill>
        <a:blip r:embed="rId1"/>
        <a:srcRect/>
        <a:stretch>
          <a:fillRect/>
        </a:stretch>
      </xdr:blipFill>
      <xdr:spPr>
        <a:xfrm>
          <a:off x="202203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71" name="3" descr="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72" name="81" descr="8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73" name="40" descr="4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74" name="141" descr="141"/>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75" name="41" descr="4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376" name="9" descr="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77" name="78" descr="7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78" name="74" descr="7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79" name="120" descr="12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80" name="66" descr="6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81" name="44" descr="4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82" name="146" descr="14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83" name="121" descr="12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384" name="101" descr="10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385" name="62" descr="62"/>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386" name="93" descr="9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180975</xdr:rowOff>
    </xdr:to>
    <xdr:pic>
      <xdr:nvPicPr>
        <xdr:cNvPr id="12387" name="111" descr="111"/>
        <xdr:cNvPicPr>
          <a:picLocks noChangeArrowheads="1"/>
        </xdr:cNvPicPr>
      </xdr:nvPicPr>
      <xdr:blipFill>
        <a:blip r:embed="rId1"/>
        <a:srcRect/>
        <a:stretch>
          <a:fillRect/>
        </a:stretch>
      </xdr:blipFill>
      <xdr:spPr>
        <a:xfrm>
          <a:off x="19991705" y="283711650"/>
          <a:ext cx="66675" cy="180975"/>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88" name="76" descr="7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89" name="60" descr="60"/>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180975</xdr:rowOff>
    </xdr:to>
    <xdr:pic>
      <xdr:nvPicPr>
        <xdr:cNvPr id="12390" name="50" descr="50"/>
        <xdr:cNvPicPr>
          <a:picLocks noChangeArrowheads="1"/>
        </xdr:cNvPicPr>
      </xdr:nvPicPr>
      <xdr:blipFill>
        <a:blip r:embed="rId1"/>
        <a:srcRect/>
        <a:stretch>
          <a:fillRect/>
        </a:stretch>
      </xdr:blipFill>
      <xdr:spPr>
        <a:xfrm>
          <a:off x="20591780" y="283711650"/>
          <a:ext cx="66675" cy="180975"/>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391" name="43" descr="4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392" name="7" descr="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393" name="23" descr="2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94" name="154" descr="1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95" name="1" descr="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96" name="89" descr="8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397" name="135" descr="13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398" name="138" descr="1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399" name="151" descr="15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00" name="24" descr="2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180975</xdr:rowOff>
    </xdr:to>
    <xdr:pic>
      <xdr:nvPicPr>
        <xdr:cNvPr id="12401" name="156" descr="156"/>
        <xdr:cNvPicPr>
          <a:picLocks noChangeArrowheads="1"/>
        </xdr:cNvPicPr>
      </xdr:nvPicPr>
      <xdr:blipFill>
        <a:blip r:embed="rId1"/>
        <a:srcRect/>
        <a:stretch>
          <a:fillRect/>
        </a:stretch>
      </xdr:blipFill>
      <xdr:spPr>
        <a:xfrm>
          <a:off x="20058380" y="283711650"/>
          <a:ext cx="66675" cy="180975"/>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02" name="75" descr="7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03" name="153" descr="15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04" name="132" descr="13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05" name="145" descr="14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06" name="80" descr="8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07" name="161" descr="161"/>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08" name="136" descr="13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09" name="12" descr="12"/>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10" name="144" descr="14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180975</xdr:rowOff>
    </xdr:to>
    <xdr:pic>
      <xdr:nvPicPr>
        <xdr:cNvPr id="12411" name="15" descr="15"/>
        <xdr:cNvPicPr>
          <a:picLocks noChangeArrowheads="1"/>
        </xdr:cNvPicPr>
      </xdr:nvPicPr>
      <xdr:blipFill>
        <a:blip r:embed="rId1"/>
        <a:srcRect/>
        <a:stretch>
          <a:fillRect/>
        </a:stretch>
      </xdr:blipFill>
      <xdr:spPr>
        <a:xfrm>
          <a:off x="20296505" y="283711650"/>
          <a:ext cx="66675" cy="180975"/>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12" name="6" descr="6"/>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13" name="61" descr="6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14" name="158" descr="15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15" name="96" descr="9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16" name="83" descr="8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17" name="130" descr="13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18" name="122" descr="12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19" name="47" descr="4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20" name="103" descr="10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21" name="32" descr="3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180975</xdr:rowOff>
    </xdr:to>
    <xdr:pic>
      <xdr:nvPicPr>
        <xdr:cNvPr id="12422" name="55" descr="55"/>
        <xdr:cNvPicPr>
          <a:picLocks noChangeArrowheads="1"/>
        </xdr:cNvPicPr>
      </xdr:nvPicPr>
      <xdr:blipFill>
        <a:blip r:embed="rId1"/>
        <a:srcRect/>
        <a:stretch>
          <a:fillRect/>
        </a:stretch>
      </xdr:blipFill>
      <xdr:spPr>
        <a:xfrm>
          <a:off x="205251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180975</xdr:rowOff>
    </xdr:to>
    <xdr:pic>
      <xdr:nvPicPr>
        <xdr:cNvPr id="12423" name="142" descr="142"/>
        <xdr:cNvPicPr>
          <a:picLocks noChangeArrowheads="1"/>
        </xdr:cNvPicPr>
      </xdr:nvPicPr>
      <xdr:blipFill>
        <a:blip r:embed="rId1"/>
        <a:srcRect/>
        <a:stretch>
          <a:fillRect/>
        </a:stretch>
      </xdr:blipFill>
      <xdr:spPr>
        <a:xfrm>
          <a:off x="20220305" y="283711650"/>
          <a:ext cx="66675" cy="180975"/>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24" name="134" descr="13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25" name="30" descr="3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26" name="113" descr="11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27" name="104" descr="10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28" name="94" descr="94"/>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29" name="8" descr="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30" name="123" descr="12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31" name="97" descr="9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32" name="4" descr="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33" name="139" descr="13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34" name="36" descr="36"/>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35" name="140" descr="140"/>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36" name="109" descr="10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37" name="125" descr="12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38" name="59" descr="5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39" name="77" descr="7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40" name="152" descr="1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41" name="150" descr="1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42" name="116" descr="11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43" name="5" descr="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44" name="95" descr="95"/>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45" name="68" descr="68"/>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180975</xdr:rowOff>
    </xdr:to>
    <xdr:pic>
      <xdr:nvPicPr>
        <xdr:cNvPr id="12446" name="42" descr="42"/>
        <xdr:cNvPicPr>
          <a:picLocks noChangeArrowheads="1"/>
        </xdr:cNvPicPr>
      </xdr:nvPicPr>
      <xdr:blipFill>
        <a:blip r:embed="rId1"/>
        <a:srcRect/>
        <a:stretch>
          <a:fillRect/>
        </a:stretch>
      </xdr:blipFill>
      <xdr:spPr>
        <a:xfrm>
          <a:off x="20448905" y="283711650"/>
          <a:ext cx="66675" cy="180975"/>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47" name="34" descr="34"/>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48" name="106" descr="10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49" name="57" descr="5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50" name="137" descr="13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51" name="25" descr="2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52" name="14" descr="1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53" name="99" descr="9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54" name="124" descr="12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55" name="114" descr="114"/>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56" name="149" descr="149"/>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57" name="155" descr="15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58" name="69" descr="6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59" name="17" descr="1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60" name="72" descr="7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61" name="110" descr="1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62" name="21" descr="2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63" name="22" descr="2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64" name="13" descr="13"/>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180975</xdr:rowOff>
    </xdr:to>
    <xdr:pic>
      <xdr:nvPicPr>
        <xdr:cNvPr id="12465" name="54" descr="54"/>
        <xdr:cNvPicPr>
          <a:picLocks noChangeArrowheads="1"/>
        </xdr:cNvPicPr>
      </xdr:nvPicPr>
      <xdr:blipFill>
        <a:blip r:embed="rId1"/>
        <a:srcRect/>
        <a:stretch>
          <a:fillRect/>
        </a:stretch>
      </xdr:blipFill>
      <xdr:spPr>
        <a:xfrm>
          <a:off x="20296505" y="283711650"/>
          <a:ext cx="66675" cy="180975"/>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180975</xdr:rowOff>
    </xdr:to>
    <xdr:pic>
      <xdr:nvPicPr>
        <xdr:cNvPr id="12466" name="27" descr="27"/>
        <xdr:cNvPicPr>
          <a:picLocks noChangeArrowheads="1"/>
        </xdr:cNvPicPr>
      </xdr:nvPicPr>
      <xdr:blipFill>
        <a:blip r:embed="rId1"/>
        <a:srcRect/>
        <a:stretch>
          <a:fillRect/>
        </a:stretch>
      </xdr:blipFill>
      <xdr:spPr>
        <a:xfrm>
          <a:off x="20372705" y="283711650"/>
          <a:ext cx="66675" cy="180975"/>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67" name="39" descr="39"/>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68" name="31" descr="3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180975</xdr:rowOff>
    </xdr:to>
    <xdr:pic>
      <xdr:nvPicPr>
        <xdr:cNvPr id="12469" name="37" descr="37"/>
        <xdr:cNvPicPr>
          <a:picLocks noChangeArrowheads="1"/>
        </xdr:cNvPicPr>
      </xdr:nvPicPr>
      <xdr:blipFill>
        <a:blip r:embed="rId1"/>
        <a:srcRect/>
        <a:stretch>
          <a:fillRect/>
        </a:stretch>
      </xdr:blipFill>
      <xdr:spPr>
        <a:xfrm>
          <a:off x="19991705" y="283711650"/>
          <a:ext cx="66675" cy="180975"/>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180975</xdr:rowOff>
    </xdr:to>
    <xdr:pic>
      <xdr:nvPicPr>
        <xdr:cNvPr id="12470" name="45" descr="45"/>
        <xdr:cNvPicPr>
          <a:picLocks noChangeArrowheads="1"/>
        </xdr:cNvPicPr>
      </xdr:nvPicPr>
      <xdr:blipFill>
        <a:blip r:embed="rId1"/>
        <a:srcRect/>
        <a:stretch>
          <a:fillRect/>
        </a:stretch>
      </xdr:blipFill>
      <xdr:spPr>
        <a:xfrm>
          <a:off x="20372705" y="283711650"/>
          <a:ext cx="66675" cy="180975"/>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71" name="127" descr="1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72" name="29" descr="2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73" name="90" descr="9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74" name="58" descr="58"/>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75" name="71" descr="7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76" name="92" descr="9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77" name="129" descr="12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180975</xdr:rowOff>
    </xdr:to>
    <xdr:pic>
      <xdr:nvPicPr>
        <xdr:cNvPr id="12478" name="131" descr="131"/>
        <xdr:cNvPicPr>
          <a:picLocks noChangeArrowheads="1"/>
        </xdr:cNvPicPr>
      </xdr:nvPicPr>
      <xdr:blipFill>
        <a:blip r:embed="rId1"/>
        <a:srcRect/>
        <a:stretch>
          <a:fillRect/>
        </a:stretch>
      </xdr:blipFill>
      <xdr:spPr>
        <a:xfrm>
          <a:off x="201441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79" name="63" descr="6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80" name="38" descr="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81" name="115" descr="115"/>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82" name="33" descr="3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83" name="70" descr="7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84" name="10" descr="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85" name="87" descr="8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180975</xdr:rowOff>
    </xdr:to>
    <xdr:pic>
      <xdr:nvPicPr>
        <xdr:cNvPr id="12486" name="11" descr="11"/>
        <xdr:cNvPicPr>
          <a:picLocks noChangeArrowheads="1"/>
        </xdr:cNvPicPr>
      </xdr:nvPicPr>
      <xdr:blipFill>
        <a:blip r:embed="rId1"/>
        <a:srcRect/>
        <a:stretch>
          <a:fillRect/>
        </a:stretch>
      </xdr:blipFill>
      <xdr:spPr>
        <a:xfrm>
          <a:off x="205251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487" name="46" descr="46"/>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488" name="119" descr="11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89" name="100" descr="10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90" name="85" descr="8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491" name="107" descr="10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492" name="126" descr="12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180975</xdr:rowOff>
    </xdr:to>
    <xdr:pic>
      <xdr:nvPicPr>
        <xdr:cNvPr id="12493" name="159" descr="159"/>
        <xdr:cNvPicPr>
          <a:picLocks noChangeArrowheads="1"/>
        </xdr:cNvPicPr>
      </xdr:nvPicPr>
      <xdr:blipFill>
        <a:blip r:embed="rId1"/>
        <a:srcRect/>
        <a:stretch>
          <a:fillRect/>
        </a:stretch>
      </xdr:blipFill>
      <xdr:spPr>
        <a:xfrm>
          <a:off x="20591780" y="283711650"/>
          <a:ext cx="66675" cy="180975"/>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494" name="105" descr="10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95" name="65" descr="6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496" name="16" descr="1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497" name="67" descr="6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498" name="147" descr="14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499" name="56" descr="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00" name="102" descr="10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01" name="35" descr="3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02" name="133" descr="133"/>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03" name="118" descr="11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04" name="26" descr="2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05" name="73" descr="7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06" name="53" descr="5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07" name="2" descr="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180975</xdr:rowOff>
    </xdr:to>
    <xdr:pic>
      <xdr:nvPicPr>
        <xdr:cNvPr id="12508" name="98" descr="98"/>
        <xdr:cNvPicPr>
          <a:picLocks noChangeArrowheads="1"/>
        </xdr:cNvPicPr>
      </xdr:nvPicPr>
      <xdr:blipFill>
        <a:blip r:embed="rId1"/>
        <a:srcRect/>
        <a:stretch>
          <a:fillRect/>
        </a:stretch>
      </xdr:blipFill>
      <xdr:spPr>
        <a:xfrm>
          <a:off x="201441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09" name="91" descr="91"/>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10" name="108" descr="10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11" name="79" descr="7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12" name="48" descr="4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513" name="86" descr="8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14" name="0" descr="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180975</xdr:rowOff>
    </xdr:to>
    <xdr:pic>
      <xdr:nvPicPr>
        <xdr:cNvPr id="12515" name="51" descr="51"/>
        <xdr:cNvPicPr>
          <a:picLocks noChangeArrowheads="1"/>
        </xdr:cNvPicPr>
      </xdr:nvPicPr>
      <xdr:blipFill>
        <a:blip r:embed="rId1"/>
        <a:srcRect/>
        <a:stretch>
          <a:fillRect/>
        </a:stretch>
      </xdr:blipFill>
      <xdr:spPr>
        <a:xfrm>
          <a:off x="20448905" y="283711650"/>
          <a:ext cx="66675" cy="180975"/>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16" name="19" descr="1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17" name="20" descr="2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18" name="160" descr="16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19" name="117" descr="11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20" name="64" descr="64"/>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21" name="52" descr="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22" name="49" descr="4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23" name="143" descr="143"/>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24" name="82" descr="8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25" name="112" descr="11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526" name="18" descr="18"/>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27" name="88" descr="8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28" name="157" descr="15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180975</xdr:rowOff>
    </xdr:to>
    <xdr:pic>
      <xdr:nvPicPr>
        <xdr:cNvPr id="12529" name="28" descr="28"/>
        <xdr:cNvPicPr>
          <a:picLocks noChangeArrowheads="1"/>
        </xdr:cNvPicPr>
      </xdr:nvPicPr>
      <xdr:blipFill>
        <a:blip r:embed="rId1"/>
        <a:srcRect/>
        <a:stretch>
          <a:fillRect/>
        </a:stretch>
      </xdr:blipFill>
      <xdr:spPr>
        <a:xfrm>
          <a:off x="20058380" y="283711650"/>
          <a:ext cx="66675" cy="180975"/>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30" name="128" descr="1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31" name="148" descr="148"/>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180975</xdr:rowOff>
    </xdr:to>
    <xdr:pic>
      <xdr:nvPicPr>
        <xdr:cNvPr id="12532" name="84" descr="84"/>
        <xdr:cNvPicPr>
          <a:picLocks noChangeArrowheads="1"/>
        </xdr:cNvPicPr>
      </xdr:nvPicPr>
      <xdr:blipFill>
        <a:blip r:embed="rId1"/>
        <a:srcRect/>
        <a:stretch>
          <a:fillRect/>
        </a:stretch>
      </xdr:blipFill>
      <xdr:spPr>
        <a:xfrm>
          <a:off x="20220305" y="283711650"/>
          <a:ext cx="66675" cy="180975"/>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33" name="3" descr="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34" name="81" descr="8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35" name="40" descr="4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36" name="141" descr="141"/>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37" name="41" descr="4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38" name="9" descr="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39" name="78" descr="7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40" name="74" descr="7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541" name="120" descr="12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42" name="66" descr="6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43" name="44" descr="4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44" name="146" descr="14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45" name="121" descr="12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46" name="101" descr="10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547" name="62" descr="62"/>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48" name="93" descr="9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180975</xdr:rowOff>
    </xdr:to>
    <xdr:pic>
      <xdr:nvPicPr>
        <xdr:cNvPr id="12549" name="111" descr="111"/>
        <xdr:cNvPicPr>
          <a:picLocks noChangeArrowheads="1"/>
        </xdr:cNvPicPr>
      </xdr:nvPicPr>
      <xdr:blipFill>
        <a:blip r:embed="rId1"/>
        <a:srcRect/>
        <a:stretch>
          <a:fillRect/>
        </a:stretch>
      </xdr:blipFill>
      <xdr:spPr>
        <a:xfrm>
          <a:off x="19991705" y="283711650"/>
          <a:ext cx="66675" cy="180975"/>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50" name="76" descr="7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51" name="60" descr="60"/>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180975</xdr:rowOff>
    </xdr:to>
    <xdr:pic>
      <xdr:nvPicPr>
        <xdr:cNvPr id="12552" name="50" descr="50"/>
        <xdr:cNvPicPr>
          <a:picLocks noChangeArrowheads="1"/>
        </xdr:cNvPicPr>
      </xdr:nvPicPr>
      <xdr:blipFill>
        <a:blip r:embed="rId1"/>
        <a:srcRect/>
        <a:stretch>
          <a:fillRect/>
        </a:stretch>
      </xdr:blipFill>
      <xdr:spPr>
        <a:xfrm>
          <a:off x="20591780" y="283711650"/>
          <a:ext cx="66675" cy="180975"/>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53" name="43" descr="4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54" name="7" descr="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55" name="23" descr="2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56" name="154" descr="1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57" name="1" descr="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58" name="89" descr="8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59" name="135" descr="13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60" name="138" descr="1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61" name="151" descr="15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562" name="24" descr="2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180975</xdr:rowOff>
    </xdr:to>
    <xdr:pic>
      <xdr:nvPicPr>
        <xdr:cNvPr id="12563" name="156" descr="156"/>
        <xdr:cNvPicPr>
          <a:picLocks noChangeArrowheads="1"/>
        </xdr:cNvPicPr>
      </xdr:nvPicPr>
      <xdr:blipFill>
        <a:blip r:embed="rId1"/>
        <a:srcRect/>
        <a:stretch>
          <a:fillRect/>
        </a:stretch>
      </xdr:blipFill>
      <xdr:spPr>
        <a:xfrm>
          <a:off x="20058380" y="283711650"/>
          <a:ext cx="66675" cy="180975"/>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64" name="75" descr="7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65" name="153" descr="15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66" name="132" descr="13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67" name="145" descr="14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68" name="80" descr="8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569" name="161" descr="161"/>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70" name="136" descr="13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71" name="12" descr="12"/>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72" name="144" descr="14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180975</xdr:rowOff>
    </xdr:to>
    <xdr:pic>
      <xdr:nvPicPr>
        <xdr:cNvPr id="12573" name="15" descr="15"/>
        <xdr:cNvPicPr>
          <a:picLocks noChangeArrowheads="1"/>
        </xdr:cNvPicPr>
      </xdr:nvPicPr>
      <xdr:blipFill>
        <a:blip r:embed="rId1"/>
        <a:srcRect/>
        <a:stretch>
          <a:fillRect/>
        </a:stretch>
      </xdr:blipFill>
      <xdr:spPr>
        <a:xfrm>
          <a:off x="20296505" y="283711650"/>
          <a:ext cx="66675" cy="180975"/>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74" name="6" descr="6"/>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75" name="61" descr="6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76" name="158" descr="15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77" name="96" descr="9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78" name="83" descr="8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79" name="130" descr="13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80" name="122" descr="12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81" name="47" descr="4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82" name="103" descr="10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83" name="32" descr="3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180975</xdr:rowOff>
    </xdr:to>
    <xdr:pic>
      <xdr:nvPicPr>
        <xdr:cNvPr id="12584" name="142" descr="142"/>
        <xdr:cNvPicPr>
          <a:picLocks noChangeArrowheads="1"/>
        </xdr:cNvPicPr>
      </xdr:nvPicPr>
      <xdr:blipFill>
        <a:blip r:embed="rId1"/>
        <a:srcRect/>
        <a:stretch>
          <a:fillRect/>
        </a:stretch>
      </xdr:blipFill>
      <xdr:spPr>
        <a:xfrm>
          <a:off x="20220305" y="283711650"/>
          <a:ext cx="66675" cy="180975"/>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585" name="134" descr="13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86" name="113" descr="11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87" name="104" descr="10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88" name="94" descr="94"/>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89" name="8" descr="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90" name="123" descr="12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591" name="97" descr="9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592" name="4" descr="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593" name="139" descr="13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94" name="36" descr="36"/>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95" name="140" descr="140"/>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596" name="109" descr="10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597" name="125" descr="12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598" name="59" descr="5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599" name="77" descr="7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00" name="152" descr="1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01" name="150" descr="1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02" name="116" descr="11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03" name="5" descr="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04" name="95" descr="95"/>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05" name="68" descr="68"/>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06" name="42" descr="4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07" name="34" descr="34"/>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08" name="106" descr="10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09" name="57" descr="5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10" name="137" descr="13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11" name="25" descr="2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12" name="14" descr="1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13" name="99" descr="9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14" name="124" descr="12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15" name="114" descr="114"/>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16" name="149" descr="149"/>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17" name="155" descr="15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18" name="69" descr="6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19" name="17" descr="1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20" name="72" descr="7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21" name="110" descr="1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22" name="21" descr="2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23" name="22" descr="2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24" name="13" descr="13"/>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25" name="54" descr="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26" name="27" descr="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27" name="39" descr="39"/>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28" name="31" descr="3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29" name="37" descr="3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30" name="45" descr="4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31" name="127" descr="1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32" name="29" descr="2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33" name="90" descr="9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34" name="58" descr="58"/>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35" name="71" descr="7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36" name="92" descr="9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37" name="129" descr="12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38" name="131" descr="13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39" name="63" descr="6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40" name="38" descr="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41" name="115" descr="115"/>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42" name="33" descr="3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43" name="70" descr="7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44" name="10" descr="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45" name="87" descr="8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46" name="11" descr="11"/>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47" name="46" descr="46"/>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48" name="119" descr="11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49" name="100" descr="10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50" name="85" descr="8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51" name="107" descr="10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52" name="126" descr="12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53" name="159" descr="15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54" name="105" descr="10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55" name="65" descr="6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56" name="16" descr="1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57" name="67" descr="6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58" name="147" descr="14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59" name="56" descr="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60" name="102" descr="10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61" name="35" descr="3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62" name="133" descr="133"/>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63" name="118" descr="11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664" name="26" descr="2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65" name="73" descr="7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66" name="53" descr="5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67" name="2" descr="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68" name="98" descr="9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69" name="91" descr="91"/>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70" name="108" descr="10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71" name="79" descr="7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72" name="48" descr="4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73" name="86" descr="8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74" name="0" descr="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75" name="51" descr="5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76" name="19" descr="1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77" name="20" descr="2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78" name="160" descr="16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679" name="117" descr="11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80" name="64" descr="64"/>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81" name="52" descr="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82" name="49" descr="4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83" name="143" descr="143"/>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84" name="82" descr="8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85" name="112" descr="11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686" name="18" descr="18"/>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687" name="88" descr="8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88" name="157" descr="15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89" name="28" descr="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90" name="128" descr="1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91" name="148" descr="148"/>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92" name="84" descr="8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693" name="3" descr="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94" name="81" descr="8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95" name="40" descr="4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696" name="141" descr="141"/>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697" name="41" descr="4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698" name="9" descr="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699" name="78" descr="7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00" name="74" descr="7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01" name="120" descr="12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02" name="66" descr="6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03" name="44" descr="4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04" name="146" descr="14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05" name="121" descr="12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06" name="101" descr="10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07" name="62" descr="62"/>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08" name="93" descr="9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09" name="111" descr="11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10" name="76" descr="7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11" name="60" descr="60"/>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12" name="50" descr="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13" name="43" descr="4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14" name="7" descr="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15" name="23" descr="2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16" name="154" descr="1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17" name="1" descr="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18" name="89" descr="8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19" name="135" descr="13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720" name="138" descr="1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21" name="151" descr="15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722" name="24" descr="2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23" name="156" descr="1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24" name="75" descr="7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25" name="153" descr="15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26" name="132" descr="13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27" name="145" descr="14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28" name="80" descr="8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29" name="161" descr="161"/>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30" name="136" descr="13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31" name="12" descr="12"/>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32" name="144" descr="14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33" name="15" descr="1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34" name="6" descr="6"/>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35" name="61" descr="6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36" name="158" descr="15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37" name="96" descr="9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38" name="83" descr="8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39" name="130" descr="13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40" name="122" descr="12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41" name="47" descr="4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42" name="103" descr="10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43" name="32" descr="3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44" name="55" descr="5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745" name="142" descr="14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46" name="134" descr="13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47" name="30" descr="3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48" name="113" descr="11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49" name="104" descr="10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50" name="94" descr="94"/>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51" name="8" descr="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52" name="123" descr="12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53" name="97" descr="9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54" name="4" descr="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55" name="139" descr="13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56" name="36" descr="36"/>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57" name="140" descr="140"/>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58" name="109" descr="10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59" name="125" descr="12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60" name="59" descr="5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61" name="77" descr="7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762" name="152" descr="1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63" name="150" descr="1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64" name="116" descr="11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65" name="5" descr="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66" name="95" descr="95"/>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67" name="68" descr="68"/>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68" name="42" descr="4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69" name="34" descr="34"/>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770" name="106" descr="10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71" name="57" descr="5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72" name="137" descr="13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73" name="25" descr="2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74" name="14" descr="1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75" name="99" descr="9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76" name="124" descr="12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77" name="114" descr="114"/>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778" name="149" descr="149"/>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779" name="155" descr="15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80" name="69" descr="6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81" name="17" descr="1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82" name="72" descr="7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783" name="110" descr="1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84" name="21" descr="2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85" name="22" descr="2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86" name="13" descr="13"/>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87" name="54" descr="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88" name="27" descr="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789" name="39" descr="39"/>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90" name="31" descr="3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91" name="37" descr="3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92" name="45" descr="4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93" name="127" descr="1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794" name="29" descr="2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795" name="90" descr="9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96" name="58" descr="58"/>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797" name="71" descr="7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798" name="92" descr="9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799" name="129" descr="12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00" name="131" descr="13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01" name="63" descr="6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02" name="38" descr="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03" name="115" descr="115"/>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04" name="33" descr="3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05" name="70" descr="7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06" name="10" descr="1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07" name="87" descr="8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08" name="11" descr="11"/>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09" name="46" descr="46"/>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10" name="119" descr="11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11" name="100" descr="10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12" name="85" descr="8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13" name="107" descr="107"/>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14" name="126" descr="12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15" name="159" descr="15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16" name="105" descr="10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17" name="65" descr="6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18" name="16" descr="1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819" name="67" descr="6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20" name="147" descr="14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21" name="56" descr="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22" name="102" descr="10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823" name="35" descr="3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824" name="133" descr="133"/>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25" name="118" descr="11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26" name="26" descr="2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27" name="73" descr="7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28" name="53" descr="5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29" name="2" descr="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30" name="98" descr="9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31" name="91" descr="91"/>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32" name="108" descr="10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33" name="79" descr="79"/>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34" name="48" descr="4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35" name="86" descr="86"/>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36" name="0" descr="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837" name="51" descr="5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838" name="19" descr="1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39" name="20" descr="20"/>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840" name="160" descr="16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841" name="117" descr="11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42" name="64" descr="64"/>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43" name="52" descr="5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44" name="49" descr="49"/>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45" name="143" descr="143"/>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46" name="82" descr="82"/>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47" name="112" descr="11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48" name="18" descr="18"/>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49" name="88" descr="8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50" name="157" descr="15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51" name="28" descr="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52" name="128" descr="1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53" name="148" descr="148"/>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54" name="84" descr="8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55" name="3" descr="3"/>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56" name="81" descr="8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57" name="40" descr="4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58" name="141" descr="141"/>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59" name="41" descr="4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60" name="9" descr="9"/>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61" name="78" descr="7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62" name="74" descr="7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63" name="120" descr="12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64" name="66" descr="6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65" name="44" descr="4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66" name="146" descr="146"/>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67" name="121" descr="12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68" name="101" descr="10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69" name="62" descr="62"/>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70" name="93" descr="9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71" name="111" descr="11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72" name="76" descr="7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73" name="60" descr="60"/>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74" name="50" descr="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75" name="43" descr="4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76" name="7" descr="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77" name="23" descr="2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78" name="154" descr="1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79" name="1" descr="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80" name="89" descr="89"/>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81" name="135" descr="13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82" name="138" descr="1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83" name="151" descr="15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884" name="24" descr="2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85" name="156" descr="1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86" name="75" descr="7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87" name="153" descr="153"/>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88" name="132" descr="13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89" name="145" descr="14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90" name="80" descr="80"/>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891" name="161" descr="161"/>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92" name="136" descr="13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893" name="12" descr="12"/>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894" name="144" descr="14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895" name="15" descr="1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896" name="6" descr="6"/>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97" name="61" descr="6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898" name="158" descr="15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899" name="96" descr="96"/>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00" name="83" descr="8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01" name="130" descr="130"/>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02" name="122" descr="12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03" name="47" descr="4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04" name="32" descr="32"/>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05" name="142" descr="14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06" name="113" descr="113"/>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07" name="104" descr="10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08" name="8" descr="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09" name="123" descr="123"/>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32</xdr:col>
      <xdr:colOff>419100</xdr:colOff>
      <xdr:row>264</xdr:row>
      <xdr:rowOff>0</xdr:rowOff>
    </xdr:from>
    <xdr:to>
      <xdr:col>32</xdr:col>
      <xdr:colOff>428625</xdr:colOff>
      <xdr:row>264</xdr:row>
      <xdr:rowOff>171450</xdr:rowOff>
    </xdr:to>
    <xdr:pic>
      <xdr:nvPicPr>
        <xdr:cNvPr id="12910" name="97" descr="97"/>
        <xdr:cNvPicPr>
          <a:picLocks noChangeArrowheads="1"/>
        </xdr:cNvPicPr>
      </xdr:nvPicPr>
      <xdr:blipFill>
        <a:blip r:embed="rId1"/>
        <a:srcRect/>
        <a:stretch>
          <a:fillRect/>
        </a:stretch>
      </xdr:blipFill>
      <xdr:spPr>
        <a:xfrm>
          <a:off x="19924395" y="283711650"/>
          <a:ext cx="952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11" name="4" descr="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12" name="77" descr="7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13" name="42" descr="4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14" name="57" descr="5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15" name="25" descr="2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16" name="124" descr="12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17" name="54" descr="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18" name="27" descr="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19" name="37" descr="3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20" name="45" descr="4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21" name="58" descr="58"/>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22" name="92" descr="9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23" name="129" descr="12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24" name="131" descr="13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25" name="38" descr="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26" name="115" descr="115"/>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27" name="11" descr="11"/>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28" name="100" descr="10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29" name="85" descr="8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30" name="159" descr="15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31" name="102" descr="10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32" name="73" descr="7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33" name="98" descr="9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34" name="51" descr="51"/>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35" name="19" descr="19"/>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36" name="143" descr="143"/>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37" name="18" descr="18"/>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38" name="88" descr="8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39" name="28" descr="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40" name="84" descr="8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41" name="81" descr="8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42" name="141" descr="141"/>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43" name="78" descr="78"/>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44" name="74" descr="7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45" name="120" descr="12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46" name="111" descr="11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47" name="76" descr="7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48" name="60" descr="60"/>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49" name="50" descr="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50" name="7" descr="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51" name="154" descr="1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52" name="1" descr="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53" name="135" descr="13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54" name="24" descr="2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55" name="156" descr="1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56" name="75" descr="7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57" name="132" descr="132"/>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58" name="145" descr="14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59" name="12" descr="12"/>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60" name="144" descr="14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61" name="15" descr="1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62" name="83" descr="8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63" name="55" descr="5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64" name="142" descr="14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65" name="4" descr="4"/>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66" name="77" descr="7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67" name="42" descr="4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68" name="57" descr="57"/>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69" name="25" descr="25"/>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70" name="124" descr="124"/>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71" name="54" descr="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72" name="27" descr="27"/>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73" name="37" descr="37"/>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74" name="45" descr="45"/>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2975" name="58" descr="58"/>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457200</xdr:colOff>
      <xdr:row>264</xdr:row>
      <xdr:rowOff>0</xdr:rowOff>
    </xdr:from>
    <xdr:to>
      <xdr:col>33</xdr:col>
      <xdr:colOff>523875</xdr:colOff>
      <xdr:row>264</xdr:row>
      <xdr:rowOff>171450</xdr:rowOff>
    </xdr:to>
    <xdr:pic>
      <xdr:nvPicPr>
        <xdr:cNvPr id="12976" name="92" descr="92"/>
        <xdr:cNvPicPr>
          <a:picLocks noChangeArrowheads="1"/>
        </xdr:cNvPicPr>
      </xdr:nvPicPr>
      <xdr:blipFill>
        <a:blip r:embed="rId1"/>
        <a:srcRect/>
        <a:stretch>
          <a:fillRect/>
        </a:stretch>
      </xdr:blipFill>
      <xdr:spPr>
        <a:xfrm>
          <a:off x="204489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77" name="129" descr="129"/>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78" name="131" descr="131"/>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79" name="38" descr="38"/>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80" name="115" descr="115"/>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81" name="11" descr="11"/>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82" name="100" descr="10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533400</xdr:colOff>
      <xdr:row>264</xdr:row>
      <xdr:rowOff>0</xdr:rowOff>
    </xdr:from>
    <xdr:to>
      <xdr:col>33</xdr:col>
      <xdr:colOff>600075</xdr:colOff>
      <xdr:row>264</xdr:row>
      <xdr:rowOff>171450</xdr:rowOff>
    </xdr:to>
    <xdr:pic>
      <xdr:nvPicPr>
        <xdr:cNvPr id="12983" name="85" descr="85"/>
        <xdr:cNvPicPr>
          <a:picLocks noChangeArrowheads="1"/>
        </xdr:cNvPicPr>
      </xdr:nvPicPr>
      <xdr:blipFill>
        <a:blip r:embed="rId1"/>
        <a:srcRect/>
        <a:stretch>
          <a:fillRect/>
        </a:stretch>
      </xdr:blipFill>
      <xdr:spPr>
        <a:xfrm>
          <a:off x="20525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84" name="159" descr="159"/>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85" name="102" descr="10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86" name="73" descr="73"/>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87" name="98" descr="9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88" name="143" descr="143"/>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89" name="18" descr="18"/>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90" name="88" descr="88"/>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2991" name="28" descr="28"/>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2992" name="84" descr="8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93" name="81" descr="8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94" name="141" descr="141"/>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381000</xdr:colOff>
      <xdr:row>264</xdr:row>
      <xdr:rowOff>0</xdr:rowOff>
    </xdr:from>
    <xdr:to>
      <xdr:col>33</xdr:col>
      <xdr:colOff>447675</xdr:colOff>
      <xdr:row>264</xdr:row>
      <xdr:rowOff>171450</xdr:rowOff>
    </xdr:to>
    <xdr:pic>
      <xdr:nvPicPr>
        <xdr:cNvPr id="12995" name="120" descr="120"/>
        <xdr:cNvPicPr>
          <a:picLocks noChangeArrowheads="1"/>
        </xdr:cNvPicPr>
      </xdr:nvPicPr>
      <xdr:blipFill>
        <a:blip r:embed="rId1"/>
        <a:srcRect/>
        <a:stretch>
          <a:fillRect/>
        </a:stretch>
      </xdr:blipFill>
      <xdr:spPr>
        <a:xfrm>
          <a:off x="20372705"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2996" name="111" descr="111"/>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97" name="76" descr="76"/>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152400</xdr:colOff>
      <xdr:row>264</xdr:row>
      <xdr:rowOff>0</xdr:rowOff>
    </xdr:from>
    <xdr:to>
      <xdr:col>33</xdr:col>
      <xdr:colOff>219075</xdr:colOff>
      <xdr:row>264</xdr:row>
      <xdr:rowOff>171450</xdr:rowOff>
    </xdr:to>
    <xdr:pic>
      <xdr:nvPicPr>
        <xdr:cNvPr id="12998" name="60" descr="60"/>
        <xdr:cNvPicPr>
          <a:picLocks noChangeArrowheads="1"/>
        </xdr:cNvPicPr>
      </xdr:nvPicPr>
      <xdr:blipFill>
        <a:blip r:embed="rId1"/>
        <a:srcRect/>
        <a:stretch>
          <a:fillRect/>
        </a:stretch>
      </xdr:blipFill>
      <xdr:spPr>
        <a:xfrm>
          <a:off x="20144105" y="283711650"/>
          <a:ext cx="66675" cy="171450"/>
        </a:xfrm>
        <a:prstGeom prst="rect">
          <a:avLst/>
        </a:prstGeom>
        <a:noFill/>
        <a:ln w="9525">
          <a:noFill/>
          <a:miter lim="800000"/>
          <a:headEnd/>
          <a:tailEnd/>
        </a:ln>
      </xdr:spPr>
    </xdr:pic>
    <xdr:clientData/>
  </xdr:twoCellAnchor>
  <xdr:twoCellAnchor editAs="oneCell">
    <xdr:from>
      <xdr:col>33</xdr:col>
      <xdr:colOff>600075</xdr:colOff>
      <xdr:row>264</xdr:row>
      <xdr:rowOff>0</xdr:rowOff>
    </xdr:from>
    <xdr:to>
      <xdr:col>33</xdr:col>
      <xdr:colOff>666750</xdr:colOff>
      <xdr:row>264</xdr:row>
      <xdr:rowOff>171450</xdr:rowOff>
    </xdr:to>
    <xdr:pic>
      <xdr:nvPicPr>
        <xdr:cNvPr id="12999" name="50" descr="50"/>
        <xdr:cNvPicPr>
          <a:picLocks noChangeArrowheads="1"/>
        </xdr:cNvPicPr>
      </xdr:nvPicPr>
      <xdr:blipFill>
        <a:blip r:embed="rId1"/>
        <a:srcRect/>
        <a:stretch>
          <a:fillRect/>
        </a:stretch>
      </xdr:blipFill>
      <xdr:spPr>
        <a:xfrm>
          <a:off x="20591780"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3000" name="7" descr="7"/>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3001" name="154" descr="154"/>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3002" name="1" descr="1"/>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3003" name="135" descr="135"/>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3004" name="24" descr="24"/>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3005" name="156" descr="156"/>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3006" name="75" descr="75"/>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3007" name="145" descr="14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66675</xdr:colOff>
      <xdr:row>264</xdr:row>
      <xdr:rowOff>0</xdr:rowOff>
    </xdr:from>
    <xdr:to>
      <xdr:col>33</xdr:col>
      <xdr:colOff>133350</xdr:colOff>
      <xdr:row>264</xdr:row>
      <xdr:rowOff>171450</xdr:rowOff>
    </xdr:to>
    <xdr:pic>
      <xdr:nvPicPr>
        <xdr:cNvPr id="13008" name="12" descr="12"/>
        <xdr:cNvPicPr>
          <a:picLocks noChangeArrowheads="1"/>
        </xdr:cNvPicPr>
      </xdr:nvPicPr>
      <xdr:blipFill>
        <a:blip r:embed="rId1"/>
        <a:srcRect/>
        <a:stretch>
          <a:fillRect/>
        </a:stretch>
      </xdr:blipFill>
      <xdr:spPr>
        <a:xfrm>
          <a:off x="20058380" y="283711650"/>
          <a:ext cx="66675" cy="171450"/>
        </a:xfrm>
        <a:prstGeom prst="rect">
          <a:avLst/>
        </a:prstGeom>
        <a:noFill/>
        <a:ln w="9525">
          <a:noFill/>
          <a:miter lim="800000"/>
          <a:headEnd/>
          <a:tailEnd/>
        </a:ln>
      </xdr:spPr>
    </xdr:pic>
    <xdr:clientData/>
  </xdr:twoCellAnchor>
  <xdr:twoCellAnchor editAs="oneCell">
    <xdr:from>
      <xdr:col>33</xdr:col>
      <xdr:colOff>0</xdr:colOff>
      <xdr:row>264</xdr:row>
      <xdr:rowOff>0</xdr:rowOff>
    </xdr:from>
    <xdr:to>
      <xdr:col>33</xdr:col>
      <xdr:colOff>66675</xdr:colOff>
      <xdr:row>264</xdr:row>
      <xdr:rowOff>171450</xdr:rowOff>
    </xdr:to>
    <xdr:pic>
      <xdr:nvPicPr>
        <xdr:cNvPr id="13009" name="144" descr="144"/>
        <xdr:cNvPicPr>
          <a:picLocks noChangeArrowheads="1"/>
        </xdr:cNvPicPr>
      </xdr:nvPicPr>
      <xdr:blipFill>
        <a:blip r:embed="rId1"/>
        <a:srcRect/>
        <a:stretch>
          <a:fillRect/>
        </a:stretch>
      </xdr:blipFill>
      <xdr:spPr>
        <a:xfrm>
          <a:off x="19991705" y="283711650"/>
          <a:ext cx="66675" cy="171450"/>
        </a:xfrm>
        <a:prstGeom prst="rect">
          <a:avLst/>
        </a:prstGeom>
        <a:noFill/>
        <a:ln w="9525">
          <a:noFill/>
          <a:miter lim="800000"/>
          <a:headEnd/>
          <a:tailEnd/>
        </a:ln>
      </xdr:spPr>
    </xdr:pic>
    <xdr:clientData/>
  </xdr:twoCellAnchor>
  <xdr:twoCellAnchor editAs="oneCell">
    <xdr:from>
      <xdr:col>33</xdr:col>
      <xdr:colOff>304800</xdr:colOff>
      <xdr:row>264</xdr:row>
      <xdr:rowOff>0</xdr:rowOff>
    </xdr:from>
    <xdr:to>
      <xdr:col>33</xdr:col>
      <xdr:colOff>371475</xdr:colOff>
      <xdr:row>264</xdr:row>
      <xdr:rowOff>171450</xdr:rowOff>
    </xdr:to>
    <xdr:pic>
      <xdr:nvPicPr>
        <xdr:cNvPr id="13010" name="15" descr="15"/>
        <xdr:cNvPicPr>
          <a:picLocks noChangeArrowheads="1"/>
        </xdr:cNvPicPr>
      </xdr:nvPicPr>
      <xdr:blipFill>
        <a:blip r:embed="rId1"/>
        <a:srcRect/>
        <a:stretch>
          <a:fillRect/>
        </a:stretch>
      </xdr:blipFill>
      <xdr:spPr>
        <a:xfrm>
          <a:off x="20296505" y="283711650"/>
          <a:ext cx="66675" cy="171450"/>
        </a:xfrm>
        <a:prstGeom prst="rect">
          <a:avLst/>
        </a:prstGeom>
        <a:noFill/>
        <a:ln w="9525">
          <a:noFill/>
          <a:miter lim="800000"/>
          <a:headEnd/>
          <a:tailEnd/>
        </a:ln>
      </xdr:spPr>
    </xdr:pic>
    <xdr:clientData/>
  </xdr:twoCellAnchor>
  <xdr:twoCellAnchor editAs="oneCell">
    <xdr:from>
      <xdr:col>33</xdr:col>
      <xdr:colOff>228600</xdr:colOff>
      <xdr:row>264</xdr:row>
      <xdr:rowOff>0</xdr:rowOff>
    </xdr:from>
    <xdr:to>
      <xdr:col>33</xdr:col>
      <xdr:colOff>295275</xdr:colOff>
      <xdr:row>264</xdr:row>
      <xdr:rowOff>171450</xdr:rowOff>
    </xdr:to>
    <xdr:pic>
      <xdr:nvPicPr>
        <xdr:cNvPr id="13011" name="142" descr="142"/>
        <xdr:cNvPicPr>
          <a:picLocks noChangeArrowheads="1"/>
        </xdr:cNvPicPr>
      </xdr:nvPicPr>
      <xdr:blipFill>
        <a:blip r:embed="rId1"/>
        <a:srcRect/>
        <a:stretch>
          <a:fillRect/>
        </a:stretch>
      </xdr:blipFill>
      <xdr:spPr>
        <a:xfrm>
          <a:off x="20220305"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12" name="4" descr="4"/>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13" name="77" descr="77"/>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14" name="42" descr="42"/>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15" name="57" descr="57"/>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16" name="25" descr="25"/>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17" name="124" descr="124"/>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18" name="54" descr="54"/>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19" name="27" descr="27"/>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20" name="37" descr="37"/>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21" name="45" descr="45"/>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22" name="58" descr="58"/>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23" name="92" descr="92"/>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24" name="129" descr="129"/>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25" name="131" descr="131"/>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26" name="38" descr="38"/>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27" name="115" descr="115"/>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28" name="11" descr="11"/>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29" name="100" descr="100"/>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30" name="85" descr="85"/>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600075</xdr:colOff>
      <xdr:row>264</xdr:row>
      <xdr:rowOff>0</xdr:rowOff>
    </xdr:from>
    <xdr:to>
      <xdr:col>34</xdr:col>
      <xdr:colOff>666750</xdr:colOff>
      <xdr:row>264</xdr:row>
      <xdr:rowOff>171450</xdr:rowOff>
    </xdr:to>
    <xdr:pic>
      <xdr:nvPicPr>
        <xdr:cNvPr id="13031" name="159" descr="159"/>
        <xdr:cNvPicPr>
          <a:picLocks noChangeArrowheads="1"/>
        </xdr:cNvPicPr>
      </xdr:nvPicPr>
      <xdr:blipFill>
        <a:blip r:embed="rId1"/>
        <a:srcRect/>
        <a:stretch>
          <a:fillRect/>
        </a:stretch>
      </xdr:blipFill>
      <xdr:spPr>
        <a:xfrm>
          <a:off x="21572855"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32" name="102" descr="102"/>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600075</xdr:colOff>
      <xdr:row>264</xdr:row>
      <xdr:rowOff>0</xdr:rowOff>
    </xdr:from>
    <xdr:to>
      <xdr:col>34</xdr:col>
      <xdr:colOff>666750</xdr:colOff>
      <xdr:row>264</xdr:row>
      <xdr:rowOff>171450</xdr:rowOff>
    </xdr:to>
    <xdr:pic>
      <xdr:nvPicPr>
        <xdr:cNvPr id="13033" name="73" descr="73"/>
        <xdr:cNvPicPr>
          <a:picLocks noChangeArrowheads="1"/>
        </xdr:cNvPicPr>
      </xdr:nvPicPr>
      <xdr:blipFill>
        <a:blip r:embed="rId1"/>
        <a:srcRect/>
        <a:stretch>
          <a:fillRect/>
        </a:stretch>
      </xdr:blipFill>
      <xdr:spPr>
        <a:xfrm>
          <a:off x="21572855"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34" name="98" descr="98"/>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35" name="51" descr="51"/>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36" name="19" descr="19"/>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37" name="143" descr="143"/>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38" name="18" descr="18"/>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39" name="88" descr="88"/>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40" name="28" descr="28"/>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41" name="84" descr="84"/>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42" name="81" descr="81"/>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600075</xdr:colOff>
      <xdr:row>264</xdr:row>
      <xdr:rowOff>0</xdr:rowOff>
    </xdr:from>
    <xdr:to>
      <xdr:col>34</xdr:col>
      <xdr:colOff>666750</xdr:colOff>
      <xdr:row>264</xdr:row>
      <xdr:rowOff>171450</xdr:rowOff>
    </xdr:to>
    <xdr:pic>
      <xdr:nvPicPr>
        <xdr:cNvPr id="13043" name="141" descr="141"/>
        <xdr:cNvPicPr>
          <a:picLocks noChangeArrowheads="1"/>
        </xdr:cNvPicPr>
      </xdr:nvPicPr>
      <xdr:blipFill>
        <a:blip r:embed="rId1"/>
        <a:srcRect/>
        <a:stretch>
          <a:fillRect/>
        </a:stretch>
      </xdr:blipFill>
      <xdr:spPr>
        <a:xfrm>
          <a:off x="21572855"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44" name="78" descr="78"/>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45" name="74" descr="74"/>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46" name="120" descr="120"/>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47" name="111" descr="111"/>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48" name="76" descr="76"/>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49" name="60" descr="60"/>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600075</xdr:colOff>
      <xdr:row>264</xdr:row>
      <xdr:rowOff>0</xdr:rowOff>
    </xdr:from>
    <xdr:to>
      <xdr:col>34</xdr:col>
      <xdr:colOff>666750</xdr:colOff>
      <xdr:row>264</xdr:row>
      <xdr:rowOff>171450</xdr:rowOff>
    </xdr:to>
    <xdr:pic>
      <xdr:nvPicPr>
        <xdr:cNvPr id="13050" name="50" descr="50"/>
        <xdr:cNvPicPr>
          <a:picLocks noChangeArrowheads="1"/>
        </xdr:cNvPicPr>
      </xdr:nvPicPr>
      <xdr:blipFill>
        <a:blip r:embed="rId1"/>
        <a:srcRect/>
        <a:stretch>
          <a:fillRect/>
        </a:stretch>
      </xdr:blipFill>
      <xdr:spPr>
        <a:xfrm>
          <a:off x="21572855"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51" name="7" descr="7"/>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52" name="154" descr="154"/>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53" name="1" descr="1"/>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54" name="135" descr="135"/>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55" name="24" descr="24"/>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56" name="156" descr="156"/>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57" name="75" descr="75"/>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600075</xdr:colOff>
      <xdr:row>264</xdr:row>
      <xdr:rowOff>0</xdr:rowOff>
    </xdr:from>
    <xdr:to>
      <xdr:col>34</xdr:col>
      <xdr:colOff>666750</xdr:colOff>
      <xdr:row>264</xdr:row>
      <xdr:rowOff>171450</xdr:rowOff>
    </xdr:to>
    <xdr:pic>
      <xdr:nvPicPr>
        <xdr:cNvPr id="13058" name="132" descr="132"/>
        <xdr:cNvPicPr>
          <a:picLocks noChangeArrowheads="1"/>
        </xdr:cNvPicPr>
      </xdr:nvPicPr>
      <xdr:blipFill>
        <a:blip r:embed="rId1"/>
        <a:srcRect/>
        <a:stretch>
          <a:fillRect/>
        </a:stretch>
      </xdr:blipFill>
      <xdr:spPr>
        <a:xfrm>
          <a:off x="21572855"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59" name="145" descr="145"/>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60" name="12" descr="12"/>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61" name="144" descr="144"/>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62" name="15" descr="15"/>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600075</xdr:colOff>
      <xdr:row>264</xdr:row>
      <xdr:rowOff>0</xdr:rowOff>
    </xdr:from>
    <xdr:to>
      <xdr:col>34</xdr:col>
      <xdr:colOff>666750</xdr:colOff>
      <xdr:row>264</xdr:row>
      <xdr:rowOff>171450</xdr:rowOff>
    </xdr:to>
    <xdr:pic>
      <xdr:nvPicPr>
        <xdr:cNvPr id="13063" name="83" descr="83"/>
        <xdr:cNvPicPr>
          <a:picLocks noChangeArrowheads="1"/>
        </xdr:cNvPicPr>
      </xdr:nvPicPr>
      <xdr:blipFill>
        <a:blip r:embed="rId1"/>
        <a:srcRect/>
        <a:stretch>
          <a:fillRect/>
        </a:stretch>
      </xdr:blipFill>
      <xdr:spPr>
        <a:xfrm>
          <a:off x="21572855"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64" name="55" descr="55"/>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65" name="142" descr="142"/>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66" name="4" descr="4"/>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67" name="77" descr="77"/>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68" name="42" descr="42"/>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69" name="57" descr="57"/>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70" name="25" descr="25"/>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71" name="124" descr="124"/>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72" name="54" descr="54"/>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73" name="27" descr="27"/>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74" name="37" descr="37"/>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75" name="45" descr="45"/>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76" name="58" descr="58"/>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77" name="92" descr="92"/>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78" name="129" descr="129"/>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79" name="131" descr="131"/>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80" name="38" descr="38"/>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81" name="115" descr="115"/>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533400</xdr:colOff>
      <xdr:row>264</xdr:row>
      <xdr:rowOff>0</xdr:rowOff>
    </xdr:from>
    <xdr:to>
      <xdr:col>34</xdr:col>
      <xdr:colOff>600075</xdr:colOff>
      <xdr:row>264</xdr:row>
      <xdr:rowOff>171450</xdr:rowOff>
    </xdr:to>
    <xdr:pic>
      <xdr:nvPicPr>
        <xdr:cNvPr id="13082" name="11" descr="11"/>
        <xdr:cNvPicPr>
          <a:picLocks noChangeArrowheads="1"/>
        </xdr:cNvPicPr>
      </xdr:nvPicPr>
      <xdr:blipFill>
        <a:blip r:embed="rId1"/>
        <a:srcRect/>
        <a:stretch>
          <a:fillRect/>
        </a:stretch>
      </xdr:blipFill>
      <xdr:spPr>
        <a:xfrm>
          <a:off x="215061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83" name="100" descr="100"/>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84" name="102" descr="102"/>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85" name="98" descr="98"/>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86" name="51" descr="51"/>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087" name="19" descr="19"/>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88" name="143" descr="143"/>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381000</xdr:colOff>
      <xdr:row>264</xdr:row>
      <xdr:rowOff>0</xdr:rowOff>
    </xdr:from>
    <xdr:to>
      <xdr:col>34</xdr:col>
      <xdr:colOff>447675</xdr:colOff>
      <xdr:row>264</xdr:row>
      <xdr:rowOff>171450</xdr:rowOff>
    </xdr:to>
    <xdr:pic>
      <xdr:nvPicPr>
        <xdr:cNvPr id="13089" name="18" descr="18"/>
        <xdr:cNvPicPr>
          <a:picLocks noChangeArrowheads="1"/>
        </xdr:cNvPicPr>
      </xdr:nvPicPr>
      <xdr:blipFill>
        <a:blip r:embed="rId1"/>
        <a:srcRect/>
        <a:stretch>
          <a:fillRect/>
        </a:stretch>
      </xdr:blipFill>
      <xdr:spPr>
        <a:xfrm>
          <a:off x="213537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90" name="88" descr="88"/>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91" name="28" descr="28"/>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092" name="84" descr="84"/>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93" name="81" descr="81"/>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094" name="111" descr="111"/>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95" name="76" descr="76"/>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152400</xdr:colOff>
      <xdr:row>264</xdr:row>
      <xdr:rowOff>0</xdr:rowOff>
    </xdr:from>
    <xdr:to>
      <xdr:col>34</xdr:col>
      <xdr:colOff>219075</xdr:colOff>
      <xdr:row>264</xdr:row>
      <xdr:rowOff>171450</xdr:rowOff>
    </xdr:to>
    <xdr:pic>
      <xdr:nvPicPr>
        <xdr:cNvPr id="13096" name="60" descr="60"/>
        <xdr:cNvPicPr>
          <a:picLocks noChangeArrowheads="1"/>
        </xdr:cNvPicPr>
      </xdr:nvPicPr>
      <xdr:blipFill>
        <a:blip r:embed="rId1"/>
        <a:srcRect/>
        <a:stretch>
          <a:fillRect/>
        </a:stretch>
      </xdr:blipFill>
      <xdr:spPr>
        <a:xfrm>
          <a:off x="211251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097" name="7" descr="7"/>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98" name="154" descr="154"/>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304800</xdr:colOff>
      <xdr:row>264</xdr:row>
      <xdr:rowOff>0</xdr:rowOff>
    </xdr:from>
    <xdr:to>
      <xdr:col>34</xdr:col>
      <xdr:colOff>371475</xdr:colOff>
      <xdr:row>264</xdr:row>
      <xdr:rowOff>171450</xdr:rowOff>
    </xdr:to>
    <xdr:pic>
      <xdr:nvPicPr>
        <xdr:cNvPr id="13099" name="1" descr="1"/>
        <xdr:cNvPicPr>
          <a:picLocks noChangeArrowheads="1"/>
        </xdr:cNvPicPr>
      </xdr:nvPicPr>
      <xdr:blipFill>
        <a:blip r:embed="rId1"/>
        <a:srcRect/>
        <a:stretch>
          <a:fillRect/>
        </a:stretch>
      </xdr:blipFill>
      <xdr:spPr>
        <a:xfrm>
          <a:off x="212775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100" name="135" descr="135"/>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228600</xdr:colOff>
      <xdr:row>264</xdr:row>
      <xdr:rowOff>0</xdr:rowOff>
    </xdr:from>
    <xdr:to>
      <xdr:col>34</xdr:col>
      <xdr:colOff>295275</xdr:colOff>
      <xdr:row>264</xdr:row>
      <xdr:rowOff>171450</xdr:rowOff>
    </xdr:to>
    <xdr:pic>
      <xdr:nvPicPr>
        <xdr:cNvPr id="13101" name="24" descr="24"/>
        <xdr:cNvPicPr>
          <a:picLocks noChangeArrowheads="1"/>
        </xdr:cNvPicPr>
      </xdr:nvPicPr>
      <xdr:blipFill>
        <a:blip r:embed="rId1"/>
        <a:srcRect/>
        <a:stretch>
          <a:fillRect/>
        </a:stretch>
      </xdr:blipFill>
      <xdr:spPr>
        <a:xfrm>
          <a:off x="212013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102" name="156" descr="156"/>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103" name="75" descr="75"/>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66675</xdr:colOff>
      <xdr:row>264</xdr:row>
      <xdr:rowOff>0</xdr:rowOff>
    </xdr:from>
    <xdr:to>
      <xdr:col>34</xdr:col>
      <xdr:colOff>133350</xdr:colOff>
      <xdr:row>264</xdr:row>
      <xdr:rowOff>171450</xdr:rowOff>
    </xdr:to>
    <xdr:pic>
      <xdr:nvPicPr>
        <xdr:cNvPr id="13104" name="12" descr="12"/>
        <xdr:cNvPicPr>
          <a:picLocks noChangeArrowheads="1"/>
        </xdr:cNvPicPr>
      </xdr:nvPicPr>
      <xdr:blipFill>
        <a:blip r:embed="rId1"/>
        <a:srcRect/>
        <a:stretch>
          <a:fillRect/>
        </a:stretch>
      </xdr:blipFill>
      <xdr:spPr>
        <a:xfrm>
          <a:off x="21039455" y="283711650"/>
          <a:ext cx="66675" cy="171450"/>
        </a:xfrm>
        <a:prstGeom prst="rect">
          <a:avLst/>
        </a:prstGeom>
        <a:noFill/>
        <a:ln w="9525">
          <a:noFill/>
          <a:miter lim="800000"/>
          <a:headEnd/>
          <a:tailEnd/>
        </a:ln>
      </xdr:spPr>
    </xdr:pic>
    <xdr:clientData/>
  </xdr:twoCellAnchor>
  <xdr:twoCellAnchor editAs="oneCell">
    <xdr:from>
      <xdr:col>34</xdr:col>
      <xdr:colOff>0</xdr:colOff>
      <xdr:row>264</xdr:row>
      <xdr:rowOff>0</xdr:rowOff>
    </xdr:from>
    <xdr:to>
      <xdr:col>34</xdr:col>
      <xdr:colOff>66675</xdr:colOff>
      <xdr:row>264</xdr:row>
      <xdr:rowOff>171450</xdr:rowOff>
    </xdr:to>
    <xdr:pic>
      <xdr:nvPicPr>
        <xdr:cNvPr id="13105" name="144" descr="144"/>
        <xdr:cNvPicPr>
          <a:picLocks noChangeArrowheads="1"/>
        </xdr:cNvPicPr>
      </xdr:nvPicPr>
      <xdr:blipFill>
        <a:blip r:embed="rId1"/>
        <a:srcRect/>
        <a:stretch>
          <a:fillRect/>
        </a:stretch>
      </xdr:blipFill>
      <xdr:spPr>
        <a:xfrm>
          <a:off x="209727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106" name="120" descr="120"/>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171450</xdr:rowOff>
    </xdr:to>
    <xdr:pic>
      <xdr:nvPicPr>
        <xdr:cNvPr id="13107" name="120" descr="120"/>
        <xdr:cNvPicPr>
          <a:picLocks noChangeArrowheads="1"/>
        </xdr:cNvPicPr>
      </xdr:nvPicPr>
      <xdr:blipFill>
        <a:blip r:embed="rId1"/>
        <a:srcRect/>
        <a:stretch>
          <a:fillRect/>
        </a:stretch>
      </xdr:blipFill>
      <xdr:spPr>
        <a:xfrm>
          <a:off x="21429980" y="283711650"/>
          <a:ext cx="6667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190500</xdr:rowOff>
    </xdr:to>
    <xdr:pic>
      <xdr:nvPicPr>
        <xdr:cNvPr id="13108" name="120" descr="120"/>
        <xdr:cNvPicPr>
          <a:picLocks noChangeArrowheads="1"/>
        </xdr:cNvPicPr>
      </xdr:nvPicPr>
      <xdr:blipFill>
        <a:blip r:embed="rId1"/>
        <a:srcRect/>
        <a:stretch>
          <a:fillRect/>
        </a:stretch>
      </xdr:blipFill>
      <xdr:spPr>
        <a:xfrm>
          <a:off x="21429980" y="283711650"/>
          <a:ext cx="66675" cy="19050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190500</xdr:rowOff>
    </xdr:to>
    <xdr:pic>
      <xdr:nvPicPr>
        <xdr:cNvPr id="13109" name="120" descr="120"/>
        <xdr:cNvPicPr>
          <a:picLocks noChangeArrowheads="1"/>
        </xdr:cNvPicPr>
      </xdr:nvPicPr>
      <xdr:blipFill>
        <a:blip r:embed="rId1"/>
        <a:srcRect/>
        <a:stretch>
          <a:fillRect/>
        </a:stretch>
      </xdr:blipFill>
      <xdr:spPr>
        <a:xfrm>
          <a:off x="21429980" y="283711650"/>
          <a:ext cx="66675" cy="19050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190500</xdr:rowOff>
    </xdr:to>
    <xdr:pic>
      <xdr:nvPicPr>
        <xdr:cNvPr id="13110" name="120" descr="120"/>
        <xdr:cNvPicPr>
          <a:picLocks noChangeArrowheads="1"/>
        </xdr:cNvPicPr>
      </xdr:nvPicPr>
      <xdr:blipFill>
        <a:blip r:embed="rId1"/>
        <a:srcRect/>
        <a:stretch>
          <a:fillRect/>
        </a:stretch>
      </xdr:blipFill>
      <xdr:spPr>
        <a:xfrm>
          <a:off x="21429980" y="283711650"/>
          <a:ext cx="66675" cy="190500"/>
        </a:xfrm>
        <a:prstGeom prst="rect">
          <a:avLst/>
        </a:prstGeom>
        <a:noFill/>
        <a:ln w="9525">
          <a:noFill/>
          <a:miter lim="800000"/>
          <a:headEnd/>
          <a:tailEnd/>
        </a:ln>
      </xdr:spPr>
    </xdr:pic>
    <xdr:clientData/>
  </xdr:twoCellAnchor>
  <xdr:twoCellAnchor editAs="oneCell">
    <xdr:from>
      <xdr:col>34</xdr:col>
      <xdr:colOff>342900</xdr:colOff>
      <xdr:row>264</xdr:row>
      <xdr:rowOff>0</xdr:rowOff>
    </xdr:from>
    <xdr:to>
      <xdr:col>34</xdr:col>
      <xdr:colOff>409575</xdr:colOff>
      <xdr:row>264</xdr:row>
      <xdr:rowOff>190500</xdr:rowOff>
    </xdr:to>
    <xdr:pic>
      <xdr:nvPicPr>
        <xdr:cNvPr id="13111" name="120" descr="120"/>
        <xdr:cNvPicPr>
          <a:picLocks noChangeArrowheads="1"/>
        </xdr:cNvPicPr>
      </xdr:nvPicPr>
      <xdr:blipFill>
        <a:blip r:embed="rId1"/>
        <a:srcRect/>
        <a:stretch>
          <a:fillRect/>
        </a:stretch>
      </xdr:blipFill>
      <xdr:spPr>
        <a:xfrm>
          <a:off x="21315680" y="283711650"/>
          <a:ext cx="66675" cy="19050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304800</xdr:rowOff>
    </xdr:to>
    <xdr:pic>
      <xdr:nvPicPr>
        <xdr:cNvPr id="13112" name="120" descr="120"/>
        <xdr:cNvPicPr>
          <a:picLocks noChangeArrowheads="1"/>
        </xdr:cNvPicPr>
      </xdr:nvPicPr>
      <xdr:blipFill>
        <a:blip r:embed="rId1"/>
        <a:srcRect/>
        <a:stretch>
          <a:fillRect/>
        </a:stretch>
      </xdr:blipFill>
      <xdr:spPr>
        <a:xfrm>
          <a:off x="21429980" y="283711650"/>
          <a:ext cx="66675" cy="30480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523875</xdr:colOff>
      <xdr:row>264</xdr:row>
      <xdr:rowOff>304800</xdr:rowOff>
    </xdr:to>
    <xdr:pic>
      <xdr:nvPicPr>
        <xdr:cNvPr id="13113" name="120" descr="120"/>
        <xdr:cNvPicPr>
          <a:picLocks noChangeArrowheads="1"/>
        </xdr:cNvPicPr>
      </xdr:nvPicPr>
      <xdr:blipFill>
        <a:blip r:embed="rId1"/>
        <a:srcRect/>
        <a:stretch>
          <a:fillRect/>
        </a:stretch>
      </xdr:blipFill>
      <xdr:spPr>
        <a:xfrm>
          <a:off x="21429980" y="283711650"/>
          <a:ext cx="66675" cy="30480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504825</xdr:colOff>
      <xdr:row>264</xdr:row>
      <xdr:rowOff>171450</xdr:rowOff>
    </xdr:to>
    <xdr:pic>
      <xdr:nvPicPr>
        <xdr:cNvPr id="13114" name="120" descr="120"/>
        <xdr:cNvPicPr>
          <a:picLocks noChangeArrowheads="1"/>
        </xdr:cNvPicPr>
      </xdr:nvPicPr>
      <xdr:blipFill>
        <a:blip r:embed="rId1"/>
        <a:srcRect/>
        <a:stretch>
          <a:fillRect/>
        </a:stretch>
      </xdr:blipFill>
      <xdr:spPr>
        <a:xfrm>
          <a:off x="21429980" y="283711650"/>
          <a:ext cx="4762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504825</xdr:colOff>
      <xdr:row>264</xdr:row>
      <xdr:rowOff>171450</xdr:rowOff>
    </xdr:to>
    <xdr:pic>
      <xdr:nvPicPr>
        <xdr:cNvPr id="13115" name="120" descr="120"/>
        <xdr:cNvPicPr>
          <a:picLocks noChangeArrowheads="1"/>
        </xdr:cNvPicPr>
      </xdr:nvPicPr>
      <xdr:blipFill>
        <a:blip r:embed="rId1"/>
        <a:srcRect/>
        <a:stretch>
          <a:fillRect/>
        </a:stretch>
      </xdr:blipFill>
      <xdr:spPr>
        <a:xfrm>
          <a:off x="21429980" y="283711650"/>
          <a:ext cx="47625" cy="1714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504825</xdr:colOff>
      <xdr:row>264</xdr:row>
      <xdr:rowOff>247650</xdr:rowOff>
    </xdr:to>
    <xdr:pic>
      <xdr:nvPicPr>
        <xdr:cNvPr id="13116" name="120" descr="120"/>
        <xdr:cNvPicPr>
          <a:picLocks noChangeArrowheads="1"/>
        </xdr:cNvPicPr>
      </xdr:nvPicPr>
      <xdr:blipFill>
        <a:blip r:embed="rId1"/>
        <a:srcRect/>
        <a:stretch>
          <a:fillRect/>
        </a:stretch>
      </xdr:blipFill>
      <xdr:spPr>
        <a:xfrm>
          <a:off x="21429980" y="283711650"/>
          <a:ext cx="47625" cy="247650"/>
        </a:xfrm>
        <a:prstGeom prst="rect">
          <a:avLst/>
        </a:prstGeom>
        <a:noFill/>
        <a:ln w="9525">
          <a:noFill/>
          <a:miter lim="800000"/>
          <a:headEnd/>
          <a:tailEnd/>
        </a:ln>
      </xdr:spPr>
    </xdr:pic>
    <xdr:clientData/>
  </xdr:twoCellAnchor>
  <xdr:twoCellAnchor editAs="oneCell">
    <xdr:from>
      <xdr:col>34</xdr:col>
      <xdr:colOff>457200</xdr:colOff>
      <xdr:row>264</xdr:row>
      <xdr:rowOff>0</xdr:rowOff>
    </xdr:from>
    <xdr:to>
      <xdr:col>34</xdr:col>
      <xdr:colOff>504825</xdr:colOff>
      <xdr:row>264</xdr:row>
      <xdr:rowOff>247650</xdr:rowOff>
    </xdr:to>
    <xdr:pic>
      <xdr:nvPicPr>
        <xdr:cNvPr id="13117" name="120" descr="120"/>
        <xdr:cNvPicPr>
          <a:picLocks noChangeArrowheads="1"/>
        </xdr:cNvPicPr>
      </xdr:nvPicPr>
      <xdr:blipFill>
        <a:blip r:embed="rId1"/>
        <a:srcRect/>
        <a:stretch>
          <a:fillRect/>
        </a:stretch>
      </xdr:blipFill>
      <xdr:spPr>
        <a:xfrm>
          <a:off x="21429980" y="283711650"/>
          <a:ext cx="47625" cy="247650"/>
        </a:xfrm>
        <a:prstGeom prst="rect">
          <a:avLst/>
        </a:prstGeom>
        <a:noFill/>
        <a:ln w="9525">
          <a:noFill/>
          <a:miter lim="800000"/>
          <a:headEnd/>
          <a:tailEnd/>
        </a:ln>
      </xdr:spPr>
    </xdr:pic>
    <xdr:clientData/>
  </xdr:twoCellAnchor>
  <xdr:twoCellAnchor editAs="oneCell">
    <xdr:from>
      <xdr:col>34</xdr:col>
      <xdr:colOff>457200</xdr:colOff>
      <xdr:row>31</xdr:row>
      <xdr:rowOff>0</xdr:rowOff>
    </xdr:from>
    <xdr:to>
      <xdr:col>34</xdr:col>
      <xdr:colOff>504190</xdr:colOff>
      <xdr:row>31</xdr:row>
      <xdr:rowOff>171450</xdr:rowOff>
    </xdr:to>
    <xdr:pic>
      <xdr:nvPicPr>
        <xdr:cNvPr id="13118" name="120" descr="120"/>
        <xdr:cNvPicPr/>
      </xdr:nvPicPr>
      <xdr:blipFill>
        <a:blip r:embed="rId1"/>
        <a:stretch>
          <a:fillRect/>
        </a:stretch>
      </xdr:blipFill>
      <xdr:spPr>
        <a:xfrm>
          <a:off x="21429980" y="40760650"/>
          <a:ext cx="46990" cy="171450"/>
        </a:xfrm>
        <a:prstGeom prst="rect">
          <a:avLst/>
        </a:prstGeom>
        <a:noFill/>
        <a:ln w="9525">
          <a:noFill/>
        </a:ln>
      </xdr:spPr>
    </xdr:pic>
    <xdr:clientData/>
  </xdr:twoCellAnchor>
  <xdr:twoCellAnchor editAs="oneCell">
    <xdr:from>
      <xdr:col>34</xdr:col>
      <xdr:colOff>457200</xdr:colOff>
      <xdr:row>31</xdr:row>
      <xdr:rowOff>0</xdr:rowOff>
    </xdr:from>
    <xdr:to>
      <xdr:col>34</xdr:col>
      <xdr:colOff>504190</xdr:colOff>
      <xdr:row>31</xdr:row>
      <xdr:rowOff>171450</xdr:rowOff>
    </xdr:to>
    <xdr:pic>
      <xdr:nvPicPr>
        <xdr:cNvPr id="13119" name="120" descr="120"/>
        <xdr:cNvPicPr/>
      </xdr:nvPicPr>
      <xdr:blipFill>
        <a:blip r:embed="rId1"/>
        <a:stretch>
          <a:fillRect/>
        </a:stretch>
      </xdr:blipFill>
      <xdr:spPr>
        <a:xfrm>
          <a:off x="21429980" y="40760650"/>
          <a:ext cx="46990" cy="171450"/>
        </a:xfrm>
        <a:prstGeom prst="rect">
          <a:avLst/>
        </a:prstGeom>
        <a:noFill/>
        <a:ln w="9525">
          <a:noFill/>
        </a:ln>
      </xdr:spPr>
    </xdr:pic>
    <xdr:clientData/>
  </xdr:twoCellAnchor>
  <xdr:twoCellAnchor editAs="oneCell">
    <xdr:from>
      <xdr:col>34</xdr:col>
      <xdr:colOff>457200</xdr:colOff>
      <xdr:row>31</xdr:row>
      <xdr:rowOff>0</xdr:rowOff>
    </xdr:from>
    <xdr:to>
      <xdr:col>34</xdr:col>
      <xdr:colOff>504190</xdr:colOff>
      <xdr:row>31</xdr:row>
      <xdr:rowOff>342265</xdr:rowOff>
    </xdr:to>
    <xdr:pic>
      <xdr:nvPicPr>
        <xdr:cNvPr id="13120" name="120" descr="120"/>
        <xdr:cNvPicPr/>
      </xdr:nvPicPr>
      <xdr:blipFill>
        <a:blip r:embed="rId1"/>
        <a:stretch>
          <a:fillRect/>
        </a:stretch>
      </xdr:blipFill>
      <xdr:spPr>
        <a:xfrm>
          <a:off x="21429980" y="40760650"/>
          <a:ext cx="46990" cy="342265"/>
        </a:xfrm>
        <a:prstGeom prst="rect">
          <a:avLst/>
        </a:prstGeom>
        <a:noFill/>
        <a:ln w="9525">
          <a:noFill/>
        </a:ln>
      </xdr:spPr>
    </xdr:pic>
    <xdr:clientData/>
  </xdr:twoCellAnchor>
  <xdr:twoCellAnchor editAs="oneCell">
    <xdr:from>
      <xdr:col>34</xdr:col>
      <xdr:colOff>457200</xdr:colOff>
      <xdr:row>31</xdr:row>
      <xdr:rowOff>0</xdr:rowOff>
    </xdr:from>
    <xdr:to>
      <xdr:col>34</xdr:col>
      <xdr:colOff>504190</xdr:colOff>
      <xdr:row>31</xdr:row>
      <xdr:rowOff>342265</xdr:rowOff>
    </xdr:to>
    <xdr:pic>
      <xdr:nvPicPr>
        <xdr:cNvPr id="13121" name="120" descr="120"/>
        <xdr:cNvPicPr/>
      </xdr:nvPicPr>
      <xdr:blipFill>
        <a:blip r:embed="rId1"/>
        <a:stretch>
          <a:fillRect/>
        </a:stretch>
      </xdr:blipFill>
      <xdr:spPr>
        <a:xfrm>
          <a:off x="21429980" y="40760650"/>
          <a:ext cx="46990" cy="342265"/>
        </a:xfrm>
        <a:prstGeom prst="rect">
          <a:avLst/>
        </a:prstGeom>
        <a:noFill/>
        <a:ln w="9525">
          <a:noFill/>
        </a:ln>
      </xdr:spPr>
    </xdr:pic>
    <xdr:clientData/>
  </xdr:twoCellAnchor>
  <xdr:twoCellAnchor editAs="oneCell">
    <xdr:from>
      <xdr:col>1</xdr:col>
      <xdr:colOff>0</xdr:colOff>
      <xdr:row>43</xdr:row>
      <xdr:rowOff>0</xdr:rowOff>
    </xdr:from>
    <xdr:to>
      <xdr:col>1</xdr:col>
      <xdr:colOff>65405</xdr:colOff>
      <xdr:row>43</xdr:row>
      <xdr:rowOff>514349</xdr:rowOff>
    </xdr:to>
    <xdr:pic>
      <xdr:nvPicPr>
        <xdr:cNvPr id="13122" name="120" descr="120"/>
        <xdr:cNvPicPr/>
      </xdr:nvPicPr>
      <xdr:blipFill>
        <a:blip r:embed="rId1"/>
        <a:stretch>
          <a:fillRect/>
        </a:stretch>
      </xdr:blipFill>
      <xdr:spPr>
        <a:xfrm>
          <a:off x="923925" y="72307450"/>
          <a:ext cx="65405" cy="513715"/>
        </a:xfrm>
        <a:prstGeom prst="rect">
          <a:avLst/>
        </a:prstGeom>
        <a:noFill/>
        <a:ln w="9525">
          <a:noFill/>
        </a:ln>
      </xdr:spPr>
    </xdr:pic>
    <xdr:clientData/>
  </xdr:twoCellAnchor>
  <xdr:twoCellAnchor editAs="oneCell">
    <xdr:from>
      <xdr:col>1</xdr:col>
      <xdr:colOff>0</xdr:colOff>
      <xdr:row>43</xdr:row>
      <xdr:rowOff>0</xdr:rowOff>
    </xdr:from>
    <xdr:to>
      <xdr:col>1</xdr:col>
      <xdr:colOff>65405</xdr:colOff>
      <xdr:row>43</xdr:row>
      <xdr:rowOff>514349</xdr:rowOff>
    </xdr:to>
    <xdr:pic>
      <xdr:nvPicPr>
        <xdr:cNvPr id="13123" name="120" descr="120"/>
        <xdr:cNvPicPr/>
      </xdr:nvPicPr>
      <xdr:blipFill>
        <a:blip r:embed="rId1"/>
        <a:stretch>
          <a:fillRect/>
        </a:stretch>
      </xdr:blipFill>
      <xdr:spPr>
        <a:xfrm>
          <a:off x="923925" y="72307450"/>
          <a:ext cx="65405" cy="513715"/>
        </a:xfrm>
        <a:prstGeom prst="rect">
          <a:avLst/>
        </a:prstGeom>
        <a:noFill/>
        <a:ln w="9525">
          <a:noFill/>
        </a:ln>
      </xdr:spPr>
    </xdr:pic>
    <xdr:clientData/>
  </xdr:twoCellAnchor>
  <xdr:twoCellAnchor editAs="oneCell">
    <xdr:from>
      <xdr:col>34</xdr:col>
      <xdr:colOff>457200</xdr:colOff>
      <xdr:row>43</xdr:row>
      <xdr:rowOff>0</xdr:rowOff>
    </xdr:from>
    <xdr:to>
      <xdr:col>34</xdr:col>
      <xdr:colOff>523240</xdr:colOff>
      <xdr:row>43</xdr:row>
      <xdr:rowOff>513714</xdr:rowOff>
    </xdr:to>
    <xdr:pic>
      <xdr:nvPicPr>
        <xdr:cNvPr id="13124" name="120" descr="120"/>
        <xdr:cNvPicPr/>
      </xdr:nvPicPr>
      <xdr:blipFill>
        <a:blip r:embed="rId1"/>
        <a:stretch>
          <a:fillRect/>
        </a:stretch>
      </xdr:blipFill>
      <xdr:spPr>
        <a:xfrm>
          <a:off x="21429980" y="72307450"/>
          <a:ext cx="66040" cy="513080"/>
        </a:xfrm>
        <a:prstGeom prst="rect">
          <a:avLst/>
        </a:prstGeom>
        <a:noFill/>
        <a:ln w="9525">
          <a:noFill/>
        </a:ln>
      </xdr:spPr>
    </xdr:pic>
    <xdr:clientData/>
  </xdr:twoCellAnchor>
  <xdr:twoCellAnchor editAs="oneCell">
    <xdr:from>
      <xdr:col>34</xdr:col>
      <xdr:colOff>457200</xdr:colOff>
      <xdr:row>43</xdr:row>
      <xdr:rowOff>0</xdr:rowOff>
    </xdr:from>
    <xdr:to>
      <xdr:col>34</xdr:col>
      <xdr:colOff>523240</xdr:colOff>
      <xdr:row>43</xdr:row>
      <xdr:rowOff>513714</xdr:rowOff>
    </xdr:to>
    <xdr:pic>
      <xdr:nvPicPr>
        <xdr:cNvPr id="13125" name="120" descr="120"/>
        <xdr:cNvPicPr/>
      </xdr:nvPicPr>
      <xdr:blipFill>
        <a:blip r:embed="rId1"/>
        <a:stretch>
          <a:fillRect/>
        </a:stretch>
      </xdr:blipFill>
      <xdr:spPr>
        <a:xfrm>
          <a:off x="21429980" y="72307450"/>
          <a:ext cx="66040" cy="513080"/>
        </a:xfrm>
        <a:prstGeom prst="rect">
          <a:avLst/>
        </a:prstGeom>
        <a:noFill/>
        <a:ln w="9525">
          <a:noFill/>
        </a:ln>
      </xdr:spPr>
    </xdr:pic>
    <xdr:clientData/>
  </xdr:twoCellAnchor>
  <xdr:twoCellAnchor editAs="oneCell">
    <xdr:from>
      <xdr:col>34</xdr:col>
      <xdr:colOff>457200</xdr:colOff>
      <xdr:row>43</xdr:row>
      <xdr:rowOff>0</xdr:rowOff>
    </xdr:from>
    <xdr:to>
      <xdr:col>34</xdr:col>
      <xdr:colOff>523240</xdr:colOff>
      <xdr:row>43</xdr:row>
      <xdr:rowOff>513714</xdr:rowOff>
    </xdr:to>
    <xdr:pic>
      <xdr:nvPicPr>
        <xdr:cNvPr id="13126" name="120" descr="120"/>
        <xdr:cNvPicPr/>
      </xdr:nvPicPr>
      <xdr:blipFill>
        <a:blip r:embed="rId1"/>
        <a:stretch>
          <a:fillRect/>
        </a:stretch>
      </xdr:blipFill>
      <xdr:spPr>
        <a:xfrm>
          <a:off x="21429980" y="72307450"/>
          <a:ext cx="66040" cy="513080"/>
        </a:xfrm>
        <a:prstGeom prst="rect">
          <a:avLst/>
        </a:prstGeom>
        <a:noFill/>
        <a:ln w="9525">
          <a:noFill/>
        </a:ln>
      </xdr:spPr>
    </xdr:pic>
    <xdr:clientData/>
  </xdr:twoCellAnchor>
  <xdr:twoCellAnchor editAs="oneCell">
    <xdr:from>
      <xdr:col>34</xdr:col>
      <xdr:colOff>343535</xdr:colOff>
      <xdr:row>43</xdr:row>
      <xdr:rowOff>0</xdr:rowOff>
    </xdr:from>
    <xdr:to>
      <xdr:col>34</xdr:col>
      <xdr:colOff>408305</xdr:colOff>
      <xdr:row>43</xdr:row>
      <xdr:rowOff>504189</xdr:rowOff>
    </xdr:to>
    <xdr:pic>
      <xdr:nvPicPr>
        <xdr:cNvPr id="13127" name="120" descr="120"/>
        <xdr:cNvPicPr/>
      </xdr:nvPicPr>
      <xdr:blipFill>
        <a:blip r:embed="rId1"/>
        <a:stretch>
          <a:fillRect/>
        </a:stretch>
      </xdr:blipFill>
      <xdr:spPr>
        <a:xfrm>
          <a:off x="21316315" y="72307450"/>
          <a:ext cx="64770" cy="503555"/>
        </a:xfrm>
        <a:prstGeom prst="rect">
          <a:avLst/>
        </a:prstGeom>
        <a:noFill/>
        <a:ln w="9525">
          <a:noFill/>
        </a:ln>
      </xdr:spPr>
    </xdr:pic>
    <xdr:clientData/>
  </xdr:twoCellAnchor>
  <xdr:twoCellAnchor editAs="oneCell">
    <xdr:from>
      <xdr:col>34</xdr:col>
      <xdr:colOff>457200</xdr:colOff>
      <xdr:row>43</xdr:row>
      <xdr:rowOff>0</xdr:rowOff>
    </xdr:from>
    <xdr:to>
      <xdr:col>34</xdr:col>
      <xdr:colOff>523240</xdr:colOff>
      <xdr:row>43</xdr:row>
      <xdr:rowOff>514349</xdr:rowOff>
    </xdr:to>
    <xdr:pic>
      <xdr:nvPicPr>
        <xdr:cNvPr id="13128" name="120" descr="120"/>
        <xdr:cNvPicPr/>
      </xdr:nvPicPr>
      <xdr:blipFill>
        <a:blip r:embed="rId1"/>
        <a:stretch>
          <a:fillRect/>
        </a:stretch>
      </xdr:blipFill>
      <xdr:spPr>
        <a:xfrm>
          <a:off x="21429980" y="72307450"/>
          <a:ext cx="66040" cy="513715"/>
        </a:xfrm>
        <a:prstGeom prst="rect">
          <a:avLst/>
        </a:prstGeom>
        <a:noFill/>
        <a:ln w="9525">
          <a:noFill/>
        </a:ln>
      </xdr:spPr>
    </xdr:pic>
    <xdr:clientData/>
  </xdr:twoCellAnchor>
  <xdr:twoCellAnchor editAs="oneCell">
    <xdr:from>
      <xdr:col>34</xdr:col>
      <xdr:colOff>457200</xdr:colOff>
      <xdr:row>43</xdr:row>
      <xdr:rowOff>0</xdr:rowOff>
    </xdr:from>
    <xdr:to>
      <xdr:col>34</xdr:col>
      <xdr:colOff>523240</xdr:colOff>
      <xdr:row>43</xdr:row>
      <xdr:rowOff>514349</xdr:rowOff>
    </xdr:to>
    <xdr:pic>
      <xdr:nvPicPr>
        <xdr:cNvPr id="13129" name="120" descr="120"/>
        <xdr:cNvPicPr/>
      </xdr:nvPicPr>
      <xdr:blipFill>
        <a:blip r:embed="rId1"/>
        <a:stretch>
          <a:fillRect/>
        </a:stretch>
      </xdr:blipFill>
      <xdr:spPr>
        <a:xfrm>
          <a:off x="21429980" y="72307450"/>
          <a:ext cx="66040" cy="513715"/>
        </a:xfrm>
        <a:prstGeom prst="rect">
          <a:avLst/>
        </a:prstGeom>
        <a:noFill/>
        <a:ln w="9525">
          <a:noFill/>
        </a:ln>
      </xdr:spPr>
    </xdr:pic>
    <xdr:clientData/>
  </xdr:twoCellAnchor>
  <xdr:twoCellAnchor editAs="oneCell">
    <xdr:from>
      <xdr:col>34</xdr:col>
      <xdr:colOff>457200</xdr:colOff>
      <xdr:row>46</xdr:row>
      <xdr:rowOff>0</xdr:rowOff>
    </xdr:from>
    <xdr:to>
      <xdr:col>34</xdr:col>
      <xdr:colOff>523240</xdr:colOff>
      <xdr:row>46</xdr:row>
      <xdr:rowOff>171450</xdr:rowOff>
    </xdr:to>
    <xdr:pic>
      <xdr:nvPicPr>
        <xdr:cNvPr id="13130" name="120" descr="120"/>
        <xdr:cNvPicPr/>
      </xdr:nvPicPr>
      <xdr:blipFill>
        <a:blip r:embed="rId1"/>
        <a:stretch>
          <a:fillRect/>
        </a:stretch>
      </xdr:blipFill>
      <xdr:spPr>
        <a:xfrm>
          <a:off x="21429980" y="76450825"/>
          <a:ext cx="66040" cy="171450"/>
        </a:xfrm>
        <a:prstGeom prst="rect">
          <a:avLst/>
        </a:prstGeom>
        <a:noFill/>
        <a:ln w="9525">
          <a:noFill/>
        </a:ln>
      </xdr:spPr>
    </xdr:pic>
    <xdr:clientData/>
  </xdr:twoCellAnchor>
  <xdr:twoCellAnchor editAs="oneCell">
    <xdr:from>
      <xdr:col>34</xdr:col>
      <xdr:colOff>457200</xdr:colOff>
      <xdr:row>46</xdr:row>
      <xdr:rowOff>0</xdr:rowOff>
    </xdr:from>
    <xdr:to>
      <xdr:col>34</xdr:col>
      <xdr:colOff>523240</xdr:colOff>
      <xdr:row>46</xdr:row>
      <xdr:rowOff>171450</xdr:rowOff>
    </xdr:to>
    <xdr:pic>
      <xdr:nvPicPr>
        <xdr:cNvPr id="13131" name="120" descr="120"/>
        <xdr:cNvPicPr/>
      </xdr:nvPicPr>
      <xdr:blipFill>
        <a:blip r:embed="rId1"/>
        <a:stretch>
          <a:fillRect/>
        </a:stretch>
      </xdr:blipFill>
      <xdr:spPr>
        <a:xfrm>
          <a:off x="21429980" y="76450825"/>
          <a:ext cx="66040" cy="171450"/>
        </a:xfrm>
        <a:prstGeom prst="rect">
          <a:avLst/>
        </a:prstGeom>
        <a:noFill/>
        <a:ln w="9525">
          <a:noFill/>
        </a:ln>
      </xdr:spPr>
    </xdr:pic>
    <xdr:clientData/>
  </xdr:twoCellAnchor>
  <xdr:twoCellAnchor editAs="oneCell">
    <xdr:from>
      <xdr:col>34</xdr:col>
      <xdr:colOff>504825</xdr:colOff>
      <xdr:row>58</xdr:row>
      <xdr:rowOff>0</xdr:rowOff>
    </xdr:from>
    <xdr:to>
      <xdr:col>34</xdr:col>
      <xdr:colOff>571500</xdr:colOff>
      <xdr:row>58</xdr:row>
      <xdr:rowOff>25401</xdr:rowOff>
    </xdr:to>
    <xdr:pic>
      <xdr:nvPicPr>
        <xdr:cNvPr id="13132" name="83" descr="83"/>
        <xdr:cNvPicPr/>
      </xdr:nvPicPr>
      <xdr:blipFill>
        <a:blip r:embed="rId1"/>
        <a:stretch>
          <a:fillRect/>
        </a:stretch>
      </xdr:blipFill>
      <xdr:spPr>
        <a:xfrm>
          <a:off x="21477605" y="95310325"/>
          <a:ext cx="66675" cy="25400"/>
        </a:xfrm>
        <a:prstGeom prst="rect">
          <a:avLst/>
        </a:prstGeom>
        <a:noFill/>
        <a:ln w="9525">
          <a:noFill/>
        </a:ln>
      </xdr:spPr>
    </xdr:pic>
    <xdr:clientData/>
  </xdr:twoCellAnchor>
  <xdr:twoCellAnchor editAs="oneCell">
    <xdr:from>
      <xdr:col>1</xdr:col>
      <xdr:colOff>0</xdr:colOff>
      <xdr:row>49</xdr:row>
      <xdr:rowOff>0</xdr:rowOff>
    </xdr:from>
    <xdr:to>
      <xdr:col>1</xdr:col>
      <xdr:colOff>65405</xdr:colOff>
      <xdr:row>50</xdr:row>
      <xdr:rowOff>66675</xdr:rowOff>
    </xdr:to>
    <xdr:pic>
      <xdr:nvPicPr>
        <xdr:cNvPr id="13133" name="120" descr="120"/>
        <xdr:cNvPicPr/>
      </xdr:nvPicPr>
      <xdr:blipFill>
        <a:blip r:embed="rId1" cstate="print"/>
        <a:stretch>
          <a:fillRect/>
        </a:stretch>
      </xdr:blipFill>
      <xdr:spPr>
        <a:xfrm>
          <a:off x="923925" y="80879950"/>
          <a:ext cx="65405" cy="1495425"/>
        </a:xfrm>
        <a:prstGeom prst="rect">
          <a:avLst/>
        </a:prstGeom>
        <a:noFill/>
        <a:ln w="9525">
          <a:noFill/>
        </a:ln>
      </xdr:spPr>
    </xdr:pic>
    <xdr:clientData/>
  </xdr:twoCellAnchor>
  <xdr:twoCellAnchor editAs="oneCell">
    <xdr:from>
      <xdr:col>1</xdr:col>
      <xdr:colOff>0</xdr:colOff>
      <xdr:row>49</xdr:row>
      <xdr:rowOff>0</xdr:rowOff>
    </xdr:from>
    <xdr:to>
      <xdr:col>1</xdr:col>
      <xdr:colOff>65405</xdr:colOff>
      <xdr:row>49</xdr:row>
      <xdr:rowOff>1314450</xdr:rowOff>
    </xdr:to>
    <xdr:pic>
      <xdr:nvPicPr>
        <xdr:cNvPr id="13134" name="120" descr="120"/>
        <xdr:cNvPicPr/>
      </xdr:nvPicPr>
      <xdr:blipFill>
        <a:blip r:embed="rId1" cstate="print"/>
        <a:stretch>
          <a:fillRect/>
        </a:stretch>
      </xdr:blipFill>
      <xdr:spPr>
        <a:xfrm>
          <a:off x="923925" y="80879950"/>
          <a:ext cx="65405" cy="1314450"/>
        </a:xfrm>
        <a:prstGeom prst="rect">
          <a:avLst/>
        </a:prstGeom>
        <a:noFill/>
        <a:ln w="9525">
          <a:noFill/>
        </a:ln>
      </xdr:spPr>
    </xdr:pic>
    <xdr:clientData/>
  </xdr:twoCellAnchor>
  <xdr:twoCellAnchor editAs="oneCell">
    <xdr:from>
      <xdr:col>1</xdr:col>
      <xdr:colOff>0</xdr:colOff>
      <xdr:row>50</xdr:row>
      <xdr:rowOff>0</xdr:rowOff>
    </xdr:from>
    <xdr:to>
      <xdr:col>1</xdr:col>
      <xdr:colOff>65405</xdr:colOff>
      <xdr:row>50</xdr:row>
      <xdr:rowOff>1314450</xdr:rowOff>
    </xdr:to>
    <xdr:pic>
      <xdr:nvPicPr>
        <xdr:cNvPr id="13135" name="120" descr="120"/>
        <xdr:cNvPicPr/>
      </xdr:nvPicPr>
      <xdr:blipFill>
        <a:blip r:embed="rId1" cstate="print"/>
        <a:stretch>
          <a:fillRect/>
        </a:stretch>
      </xdr:blipFill>
      <xdr:spPr>
        <a:xfrm>
          <a:off x="923925" y="82308700"/>
          <a:ext cx="65405" cy="1314450"/>
        </a:xfrm>
        <a:prstGeom prst="rect">
          <a:avLst/>
        </a:prstGeom>
        <a:noFill/>
        <a:ln w="9525">
          <a:noFill/>
        </a:ln>
      </xdr:spPr>
    </xdr:pic>
    <xdr:clientData/>
  </xdr:twoCellAnchor>
  <xdr:twoCellAnchor editAs="oneCell">
    <xdr:from>
      <xdr:col>1</xdr:col>
      <xdr:colOff>0</xdr:colOff>
      <xdr:row>51</xdr:row>
      <xdr:rowOff>0</xdr:rowOff>
    </xdr:from>
    <xdr:to>
      <xdr:col>1</xdr:col>
      <xdr:colOff>65405</xdr:colOff>
      <xdr:row>51</xdr:row>
      <xdr:rowOff>1314450</xdr:rowOff>
    </xdr:to>
    <xdr:pic>
      <xdr:nvPicPr>
        <xdr:cNvPr id="13136" name="120" descr="120"/>
        <xdr:cNvPicPr/>
      </xdr:nvPicPr>
      <xdr:blipFill>
        <a:blip r:embed="rId1" cstate="print"/>
        <a:stretch>
          <a:fillRect/>
        </a:stretch>
      </xdr:blipFill>
      <xdr:spPr>
        <a:xfrm>
          <a:off x="923925" y="83737450"/>
          <a:ext cx="65405" cy="1314450"/>
        </a:xfrm>
        <a:prstGeom prst="rect">
          <a:avLst/>
        </a:prstGeom>
        <a:noFill/>
        <a:ln w="9525">
          <a:noFill/>
        </a:ln>
      </xdr:spPr>
    </xdr:pic>
    <xdr:clientData/>
  </xdr:twoCellAnchor>
  <xdr:twoCellAnchor editAs="oneCell">
    <xdr:from>
      <xdr:col>1</xdr:col>
      <xdr:colOff>0</xdr:colOff>
      <xdr:row>50</xdr:row>
      <xdr:rowOff>0</xdr:rowOff>
    </xdr:from>
    <xdr:to>
      <xdr:col>1</xdr:col>
      <xdr:colOff>65405</xdr:colOff>
      <xdr:row>50</xdr:row>
      <xdr:rowOff>1314450</xdr:rowOff>
    </xdr:to>
    <xdr:pic>
      <xdr:nvPicPr>
        <xdr:cNvPr id="13137" name="120" descr="120"/>
        <xdr:cNvPicPr/>
      </xdr:nvPicPr>
      <xdr:blipFill>
        <a:blip r:embed="rId1" cstate="print"/>
        <a:stretch>
          <a:fillRect/>
        </a:stretch>
      </xdr:blipFill>
      <xdr:spPr>
        <a:xfrm>
          <a:off x="923925" y="82308700"/>
          <a:ext cx="65405" cy="1314450"/>
        </a:xfrm>
        <a:prstGeom prst="rect">
          <a:avLst/>
        </a:prstGeom>
        <a:noFill/>
        <a:ln w="9525">
          <a:noFill/>
        </a:ln>
      </xdr:spPr>
    </xdr:pic>
    <xdr:clientData/>
  </xdr:twoCellAnchor>
  <xdr:twoCellAnchor editAs="oneCell">
    <xdr:from>
      <xdr:col>1</xdr:col>
      <xdr:colOff>0</xdr:colOff>
      <xdr:row>50</xdr:row>
      <xdr:rowOff>0</xdr:rowOff>
    </xdr:from>
    <xdr:to>
      <xdr:col>1</xdr:col>
      <xdr:colOff>65405</xdr:colOff>
      <xdr:row>50</xdr:row>
      <xdr:rowOff>1314450</xdr:rowOff>
    </xdr:to>
    <xdr:pic>
      <xdr:nvPicPr>
        <xdr:cNvPr id="13138" name="120" descr="120"/>
        <xdr:cNvPicPr/>
      </xdr:nvPicPr>
      <xdr:blipFill>
        <a:blip r:embed="rId1" cstate="print"/>
        <a:stretch>
          <a:fillRect/>
        </a:stretch>
      </xdr:blipFill>
      <xdr:spPr>
        <a:xfrm>
          <a:off x="923925" y="82308700"/>
          <a:ext cx="65405" cy="1314450"/>
        </a:xfrm>
        <a:prstGeom prst="rect">
          <a:avLst/>
        </a:prstGeom>
        <a:noFill/>
        <a:ln w="9525">
          <a:noFill/>
        </a:ln>
      </xdr:spPr>
    </xdr:pic>
    <xdr:clientData/>
  </xdr:twoCellAnchor>
  <xdr:twoCellAnchor editAs="oneCell">
    <xdr:from>
      <xdr:col>1</xdr:col>
      <xdr:colOff>0</xdr:colOff>
      <xdr:row>51</xdr:row>
      <xdr:rowOff>0</xdr:rowOff>
    </xdr:from>
    <xdr:to>
      <xdr:col>1</xdr:col>
      <xdr:colOff>65405</xdr:colOff>
      <xdr:row>51</xdr:row>
      <xdr:rowOff>1314450</xdr:rowOff>
    </xdr:to>
    <xdr:pic>
      <xdr:nvPicPr>
        <xdr:cNvPr id="13139" name="120" descr="120"/>
        <xdr:cNvPicPr/>
      </xdr:nvPicPr>
      <xdr:blipFill>
        <a:blip r:embed="rId1" cstate="print"/>
        <a:stretch>
          <a:fillRect/>
        </a:stretch>
      </xdr:blipFill>
      <xdr:spPr>
        <a:xfrm>
          <a:off x="923925" y="83737450"/>
          <a:ext cx="65405" cy="1314450"/>
        </a:xfrm>
        <a:prstGeom prst="rect">
          <a:avLst/>
        </a:prstGeom>
        <a:noFill/>
        <a:ln w="9525">
          <a:noFill/>
        </a:ln>
      </xdr:spPr>
    </xdr:pic>
    <xdr:clientData/>
  </xdr:twoCellAnchor>
  <xdr:twoCellAnchor editAs="oneCell">
    <xdr:from>
      <xdr:col>1</xdr:col>
      <xdr:colOff>0</xdr:colOff>
      <xdr:row>51</xdr:row>
      <xdr:rowOff>0</xdr:rowOff>
    </xdr:from>
    <xdr:to>
      <xdr:col>1</xdr:col>
      <xdr:colOff>65405</xdr:colOff>
      <xdr:row>51</xdr:row>
      <xdr:rowOff>1314450</xdr:rowOff>
    </xdr:to>
    <xdr:pic>
      <xdr:nvPicPr>
        <xdr:cNvPr id="13140" name="120" descr="120"/>
        <xdr:cNvPicPr/>
      </xdr:nvPicPr>
      <xdr:blipFill>
        <a:blip r:embed="rId1" cstate="print"/>
        <a:stretch>
          <a:fillRect/>
        </a:stretch>
      </xdr:blipFill>
      <xdr:spPr>
        <a:xfrm>
          <a:off x="923925" y="83737450"/>
          <a:ext cx="65405" cy="1314450"/>
        </a:xfrm>
        <a:prstGeom prst="rect">
          <a:avLst/>
        </a:prstGeom>
        <a:noFill/>
        <a:ln w="9525">
          <a:noFill/>
        </a:ln>
      </xdr:spPr>
    </xdr:pic>
    <xdr:clientData/>
  </xdr:twoCellAnchor>
  <xdr:twoCellAnchor editAs="oneCell">
    <xdr:from>
      <xdr:col>1</xdr:col>
      <xdr:colOff>0</xdr:colOff>
      <xdr:row>51</xdr:row>
      <xdr:rowOff>0</xdr:rowOff>
    </xdr:from>
    <xdr:to>
      <xdr:col>1</xdr:col>
      <xdr:colOff>65405</xdr:colOff>
      <xdr:row>51</xdr:row>
      <xdr:rowOff>1314450</xdr:rowOff>
    </xdr:to>
    <xdr:pic>
      <xdr:nvPicPr>
        <xdr:cNvPr id="13141" name="120" descr="120"/>
        <xdr:cNvPicPr/>
      </xdr:nvPicPr>
      <xdr:blipFill>
        <a:blip r:embed="rId1" cstate="print"/>
        <a:stretch>
          <a:fillRect/>
        </a:stretch>
      </xdr:blipFill>
      <xdr:spPr>
        <a:xfrm>
          <a:off x="923925" y="8373745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42"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51</xdr:row>
      <xdr:rowOff>0</xdr:rowOff>
    </xdr:from>
    <xdr:to>
      <xdr:col>1</xdr:col>
      <xdr:colOff>65405</xdr:colOff>
      <xdr:row>51</xdr:row>
      <xdr:rowOff>1314450</xdr:rowOff>
    </xdr:to>
    <xdr:pic>
      <xdr:nvPicPr>
        <xdr:cNvPr id="13143" name="120" descr="120"/>
        <xdr:cNvPicPr/>
      </xdr:nvPicPr>
      <xdr:blipFill>
        <a:blip r:embed="rId1" cstate="print"/>
        <a:stretch>
          <a:fillRect/>
        </a:stretch>
      </xdr:blipFill>
      <xdr:spPr>
        <a:xfrm>
          <a:off x="923925" y="83737450"/>
          <a:ext cx="65405" cy="1314450"/>
        </a:xfrm>
        <a:prstGeom prst="rect">
          <a:avLst/>
        </a:prstGeom>
        <a:noFill/>
        <a:ln w="9525">
          <a:noFill/>
        </a:ln>
      </xdr:spPr>
    </xdr:pic>
    <xdr:clientData/>
  </xdr:twoCellAnchor>
  <xdr:twoCellAnchor editAs="oneCell">
    <xdr:from>
      <xdr:col>1</xdr:col>
      <xdr:colOff>0</xdr:colOff>
      <xdr:row>51</xdr:row>
      <xdr:rowOff>0</xdr:rowOff>
    </xdr:from>
    <xdr:to>
      <xdr:col>1</xdr:col>
      <xdr:colOff>65405</xdr:colOff>
      <xdr:row>51</xdr:row>
      <xdr:rowOff>1314450</xdr:rowOff>
    </xdr:to>
    <xdr:pic>
      <xdr:nvPicPr>
        <xdr:cNvPr id="13144" name="120" descr="120"/>
        <xdr:cNvPicPr/>
      </xdr:nvPicPr>
      <xdr:blipFill>
        <a:blip r:embed="rId1" cstate="print"/>
        <a:stretch>
          <a:fillRect/>
        </a:stretch>
      </xdr:blipFill>
      <xdr:spPr>
        <a:xfrm>
          <a:off x="923925" y="8373745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45"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46"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47"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48"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49"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50"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51"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52"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52</xdr:row>
      <xdr:rowOff>0</xdr:rowOff>
    </xdr:from>
    <xdr:to>
      <xdr:col>1</xdr:col>
      <xdr:colOff>65405</xdr:colOff>
      <xdr:row>52</xdr:row>
      <xdr:rowOff>1314450</xdr:rowOff>
    </xdr:to>
    <xdr:pic>
      <xdr:nvPicPr>
        <xdr:cNvPr id="13153" name="120" descr="120"/>
        <xdr:cNvPicPr/>
      </xdr:nvPicPr>
      <xdr:blipFill>
        <a:blip r:embed="rId1" cstate="print"/>
        <a:stretch>
          <a:fillRect/>
        </a:stretch>
      </xdr:blipFill>
      <xdr:spPr>
        <a:xfrm>
          <a:off x="923925" y="8516620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54"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55"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56"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57"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58"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59"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60"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61"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62"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63"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64"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53</xdr:row>
      <xdr:rowOff>0</xdr:rowOff>
    </xdr:from>
    <xdr:to>
      <xdr:col>1</xdr:col>
      <xdr:colOff>65405</xdr:colOff>
      <xdr:row>53</xdr:row>
      <xdr:rowOff>1314450</xdr:rowOff>
    </xdr:to>
    <xdr:pic>
      <xdr:nvPicPr>
        <xdr:cNvPr id="13165" name="120" descr="120"/>
        <xdr:cNvPicPr/>
      </xdr:nvPicPr>
      <xdr:blipFill>
        <a:blip r:embed="rId1" cstate="print"/>
        <a:stretch>
          <a:fillRect/>
        </a:stretch>
      </xdr:blipFill>
      <xdr:spPr>
        <a:xfrm>
          <a:off x="923925" y="8659495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66"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67"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68"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69"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0"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1"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2"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3"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4"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5"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6"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7"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78"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79"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54</xdr:row>
      <xdr:rowOff>0</xdr:rowOff>
    </xdr:from>
    <xdr:to>
      <xdr:col>1</xdr:col>
      <xdr:colOff>65405</xdr:colOff>
      <xdr:row>54</xdr:row>
      <xdr:rowOff>1314450</xdr:rowOff>
    </xdr:to>
    <xdr:pic>
      <xdr:nvPicPr>
        <xdr:cNvPr id="13180" name="120" descr="120"/>
        <xdr:cNvPicPr/>
      </xdr:nvPicPr>
      <xdr:blipFill>
        <a:blip r:embed="rId1" cstate="print"/>
        <a:stretch>
          <a:fillRect/>
        </a:stretch>
      </xdr:blipFill>
      <xdr:spPr>
        <a:xfrm>
          <a:off x="923925" y="8802370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1"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2"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3"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4"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5"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6"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7"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8"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89"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0"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1"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2"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3"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4"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5"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6"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7"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8"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199"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0"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1"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2"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3"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4"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5"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6"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7"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8"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09"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10"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11"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1</xdr:col>
      <xdr:colOff>0</xdr:colOff>
      <xdr:row>55</xdr:row>
      <xdr:rowOff>0</xdr:rowOff>
    </xdr:from>
    <xdr:to>
      <xdr:col>1</xdr:col>
      <xdr:colOff>65405</xdr:colOff>
      <xdr:row>55</xdr:row>
      <xdr:rowOff>1314450</xdr:rowOff>
    </xdr:to>
    <xdr:pic>
      <xdr:nvPicPr>
        <xdr:cNvPr id="13212" name="120" descr="120"/>
        <xdr:cNvPicPr/>
      </xdr:nvPicPr>
      <xdr:blipFill>
        <a:blip r:embed="rId1" cstate="print"/>
        <a:stretch>
          <a:fillRect/>
        </a:stretch>
      </xdr:blipFill>
      <xdr:spPr>
        <a:xfrm>
          <a:off x="923925" y="89452450"/>
          <a:ext cx="65405" cy="1314450"/>
        </a:xfrm>
        <a:prstGeom prst="rect">
          <a:avLst/>
        </a:prstGeom>
        <a:noFill/>
        <a:ln w="9525">
          <a:noFill/>
        </a:ln>
      </xdr:spPr>
    </xdr:pic>
    <xdr:clientData/>
  </xdr:twoCellAnchor>
  <xdr:twoCellAnchor editAs="oneCell">
    <xdr:from>
      <xdr:col>34</xdr:col>
      <xdr:colOff>457200</xdr:colOff>
      <xdr:row>48</xdr:row>
      <xdr:rowOff>0</xdr:rowOff>
    </xdr:from>
    <xdr:to>
      <xdr:col>34</xdr:col>
      <xdr:colOff>504190</xdr:colOff>
      <xdr:row>48</xdr:row>
      <xdr:rowOff>427990</xdr:rowOff>
    </xdr:to>
    <xdr:pic>
      <xdr:nvPicPr>
        <xdr:cNvPr id="13213" name="120" descr="120"/>
        <xdr:cNvPicPr/>
      </xdr:nvPicPr>
      <xdr:blipFill>
        <a:blip r:embed="rId1" cstate="print"/>
        <a:stretch>
          <a:fillRect/>
        </a:stretch>
      </xdr:blipFill>
      <xdr:spPr>
        <a:xfrm>
          <a:off x="21429980" y="79451200"/>
          <a:ext cx="46990" cy="427990"/>
        </a:xfrm>
        <a:prstGeom prst="rect">
          <a:avLst/>
        </a:prstGeom>
        <a:noFill/>
        <a:ln w="9525">
          <a:noFill/>
        </a:ln>
      </xdr:spPr>
    </xdr:pic>
    <xdr:clientData/>
  </xdr:twoCellAnchor>
  <xdr:twoCellAnchor editAs="oneCell">
    <xdr:from>
      <xdr:col>34</xdr:col>
      <xdr:colOff>457200</xdr:colOff>
      <xdr:row>48</xdr:row>
      <xdr:rowOff>0</xdr:rowOff>
    </xdr:from>
    <xdr:to>
      <xdr:col>34</xdr:col>
      <xdr:colOff>504190</xdr:colOff>
      <xdr:row>48</xdr:row>
      <xdr:rowOff>427990</xdr:rowOff>
    </xdr:to>
    <xdr:pic>
      <xdr:nvPicPr>
        <xdr:cNvPr id="13214" name="120" descr="120"/>
        <xdr:cNvPicPr/>
      </xdr:nvPicPr>
      <xdr:blipFill>
        <a:blip r:embed="rId1" cstate="print"/>
        <a:stretch>
          <a:fillRect/>
        </a:stretch>
      </xdr:blipFill>
      <xdr:spPr>
        <a:xfrm>
          <a:off x="21429980" y="79451200"/>
          <a:ext cx="46990" cy="42799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215"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216"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217"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343535</xdr:colOff>
      <xdr:row>48</xdr:row>
      <xdr:rowOff>0</xdr:rowOff>
    </xdr:from>
    <xdr:to>
      <xdr:col>34</xdr:col>
      <xdr:colOff>408305</xdr:colOff>
      <xdr:row>48</xdr:row>
      <xdr:rowOff>1048385</xdr:rowOff>
    </xdr:to>
    <xdr:pic>
      <xdr:nvPicPr>
        <xdr:cNvPr id="13218" name="120" descr="120"/>
        <xdr:cNvPicPr/>
      </xdr:nvPicPr>
      <xdr:blipFill>
        <a:blip r:embed="rId1" cstate="print"/>
        <a:stretch>
          <a:fillRect/>
        </a:stretch>
      </xdr:blipFill>
      <xdr:spPr>
        <a:xfrm>
          <a:off x="21316315" y="79451200"/>
          <a:ext cx="64770" cy="1048385"/>
        </a:xfrm>
        <a:prstGeom prst="rect">
          <a:avLst/>
        </a:prstGeom>
        <a:noFill/>
        <a:ln w="9525">
          <a:noFill/>
        </a:ln>
      </xdr:spPr>
    </xdr:pic>
    <xdr:clientData/>
  </xdr:twoCellAnchor>
  <xdr:twoCellAnchor editAs="oneCell">
    <xdr:from>
      <xdr:col>34</xdr:col>
      <xdr:colOff>457200</xdr:colOff>
      <xdr:row>48</xdr:row>
      <xdr:rowOff>0</xdr:rowOff>
    </xdr:from>
    <xdr:to>
      <xdr:col>34</xdr:col>
      <xdr:colOff>504190</xdr:colOff>
      <xdr:row>48</xdr:row>
      <xdr:rowOff>427990</xdr:rowOff>
    </xdr:to>
    <xdr:pic>
      <xdr:nvPicPr>
        <xdr:cNvPr id="13219" name="120" descr="120"/>
        <xdr:cNvPicPr/>
      </xdr:nvPicPr>
      <xdr:blipFill>
        <a:blip r:embed="rId1" cstate="print"/>
        <a:stretch>
          <a:fillRect/>
        </a:stretch>
      </xdr:blipFill>
      <xdr:spPr>
        <a:xfrm>
          <a:off x="21429980" y="79451200"/>
          <a:ext cx="46990" cy="427990"/>
        </a:xfrm>
        <a:prstGeom prst="rect">
          <a:avLst/>
        </a:prstGeom>
        <a:noFill/>
        <a:ln w="9525">
          <a:noFill/>
        </a:ln>
      </xdr:spPr>
    </xdr:pic>
    <xdr:clientData/>
  </xdr:twoCellAnchor>
  <xdr:twoCellAnchor editAs="oneCell">
    <xdr:from>
      <xdr:col>34</xdr:col>
      <xdr:colOff>457200</xdr:colOff>
      <xdr:row>48</xdr:row>
      <xdr:rowOff>0</xdr:rowOff>
    </xdr:from>
    <xdr:to>
      <xdr:col>34</xdr:col>
      <xdr:colOff>504190</xdr:colOff>
      <xdr:row>48</xdr:row>
      <xdr:rowOff>427990</xdr:rowOff>
    </xdr:to>
    <xdr:pic>
      <xdr:nvPicPr>
        <xdr:cNvPr id="13220" name="120" descr="120"/>
        <xdr:cNvPicPr/>
      </xdr:nvPicPr>
      <xdr:blipFill>
        <a:blip r:embed="rId1" cstate="print"/>
        <a:stretch>
          <a:fillRect/>
        </a:stretch>
      </xdr:blipFill>
      <xdr:spPr>
        <a:xfrm>
          <a:off x="21429980" y="79451200"/>
          <a:ext cx="46990" cy="42799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221"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222"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223"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343535</xdr:colOff>
      <xdr:row>48</xdr:row>
      <xdr:rowOff>0</xdr:rowOff>
    </xdr:from>
    <xdr:to>
      <xdr:col>34</xdr:col>
      <xdr:colOff>408305</xdr:colOff>
      <xdr:row>48</xdr:row>
      <xdr:rowOff>1048385</xdr:rowOff>
    </xdr:to>
    <xdr:pic>
      <xdr:nvPicPr>
        <xdr:cNvPr id="13224" name="120" descr="120"/>
        <xdr:cNvPicPr/>
      </xdr:nvPicPr>
      <xdr:blipFill>
        <a:blip r:embed="rId1" cstate="print"/>
        <a:stretch>
          <a:fillRect/>
        </a:stretch>
      </xdr:blipFill>
      <xdr:spPr>
        <a:xfrm>
          <a:off x="21316315" y="79451200"/>
          <a:ext cx="64770" cy="1048385"/>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49</xdr:row>
      <xdr:rowOff>427990</xdr:rowOff>
    </xdr:to>
    <xdr:pic>
      <xdr:nvPicPr>
        <xdr:cNvPr id="13225" name="120" descr="120"/>
        <xdr:cNvPicPr/>
      </xdr:nvPicPr>
      <xdr:blipFill>
        <a:blip r:embed="rId1" cstate="print"/>
        <a:stretch>
          <a:fillRect/>
        </a:stretch>
      </xdr:blipFill>
      <xdr:spPr>
        <a:xfrm>
          <a:off x="21429980" y="80879950"/>
          <a:ext cx="46990" cy="427990"/>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49</xdr:row>
      <xdr:rowOff>427990</xdr:rowOff>
    </xdr:to>
    <xdr:pic>
      <xdr:nvPicPr>
        <xdr:cNvPr id="13226" name="120" descr="120"/>
        <xdr:cNvPicPr/>
      </xdr:nvPicPr>
      <xdr:blipFill>
        <a:blip r:embed="rId1" cstate="print"/>
        <a:stretch>
          <a:fillRect/>
        </a:stretch>
      </xdr:blipFill>
      <xdr:spPr>
        <a:xfrm>
          <a:off x="21429980" y="80879950"/>
          <a:ext cx="46990" cy="42799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27"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28"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29"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343535</xdr:colOff>
      <xdr:row>49</xdr:row>
      <xdr:rowOff>0</xdr:rowOff>
    </xdr:from>
    <xdr:to>
      <xdr:col>34</xdr:col>
      <xdr:colOff>408305</xdr:colOff>
      <xdr:row>49</xdr:row>
      <xdr:rowOff>1048385</xdr:rowOff>
    </xdr:to>
    <xdr:pic>
      <xdr:nvPicPr>
        <xdr:cNvPr id="13230" name="120" descr="120"/>
        <xdr:cNvPicPr/>
      </xdr:nvPicPr>
      <xdr:blipFill>
        <a:blip r:embed="rId1" cstate="print"/>
        <a:stretch>
          <a:fillRect/>
        </a:stretch>
      </xdr:blipFill>
      <xdr:spPr>
        <a:xfrm>
          <a:off x="21316315" y="80879950"/>
          <a:ext cx="64770" cy="1048385"/>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31"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32"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33"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343535</xdr:colOff>
      <xdr:row>49</xdr:row>
      <xdr:rowOff>0</xdr:rowOff>
    </xdr:from>
    <xdr:to>
      <xdr:col>34</xdr:col>
      <xdr:colOff>408305</xdr:colOff>
      <xdr:row>49</xdr:row>
      <xdr:rowOff>1048385</xdr:rowOff>
    </xdr:to>
    <xdr:pic>
      <xdr:nvPicPr>
        <xdr:cNvPr id="13234" name="120" descr="120"/>
        <xdr:cNvPicPr/>
      </xdr:nvPicPr>
      <xdr:blipFill>
        <a:blip r:embed="rId1" cstate="print"/>
        <a:stretch>
          <a:fillRect/>
        </a:stretch>
      </xdr:blipFill>
      <xdr:spPr>
        <a:xfrm>
          <a:off x="21316315" y="80879950"/>
          <a:ext cx="64770" cy="1048385"/>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35"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36"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237"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343535</xdr:colOff>
      <xdr:row>49</xdr:row>
      <xdr:rowOff>0</xdr:rowOff>
    </xdr:from>
    <xdr:to>
      <xdr:col>34</xdr:col>
      <xdr:colOff>408305</xdr:colOff>
      <xdr:row>49</xdr:row>
      <xdr:rowOff>1048385</xdr:rowOff>
    </xdr:to>
    <xdr:pic>
      <xdr:nvPicPr>
        <xdr:cNvPr id="13238" name="120" descr="120"/>
        <xdr:cNvPicPr/>
      </xdr:nvPicPr>
      <xdr:blipFill>
        <a:blip r:embed="rId1" cstate="print"/>
        <a:stretch>
          <a:fillRect/>
        </a:stretch>
      </xdr:blipFill>
      <xdr:spPr>
        <a:xfrm>
          <a:off x="21316315" y="80879950"/>
          <a:ext cx="64770" cy="1048385"/>
        </a:xfrm>
        <a:prstGeom prst="rect">
          <a:avLst/>
        </a:prstGeom>
        <a:noFill/>
        <a:ln w="9525">
          <a:noFill/>
        </a:ln>
      </xdr:spPr>
    </xdr:pic>
    <xdr:clientData/>
  </xdr:twoCellAnchor>
  <xdr:twoCellAnchor editAs="oneCell">
    <xdr:from>
      <xdr:col>34</xdr:col>
      <xdr:colOff>457200</xdr:colOff>
      <xdr:row>50</xdr:row>
      <xdr:rowOff>0</xdr:rowOff>
    </xdr:from>
    <xdr:to>
      <xdr:col>34</xdr:col>
      <xdr:colOff>504190</xdr:colOff>
      <xdr:row>50</xdr:row>
      <xdr:rowOff>427990</xdr:rowOff>
    </xdr:to>
    <xdr:pic>
      <xdr:nvPicPr>
        <xdr:cNvPr id="13239" name="120" descr="120"/>
        <xdr:cNvPicPr/>
      </xdr:nvPicPr>
      <xdr:blipFill>
        <a:blip r:embed="rId1" cstate="print"/>
        <a:stretch>
          <a:fillRect/>
        </a:stretch>
      </xdr:blipFill>
      <xdr:spPr>
        <a:xfrm>
          <a:off x="21429980" y="82308700"/>
          <a:ext cx="46990" cy="427990"/>
        </a:xfrm>
        <a:prstGeom prst="rect">
          <a:avLst/>
        </a:prstGeom>
        <a:noFill/>
        <a:ln w="9525">
          <a:noFill/>
        </a:ln>
      </xdr:spPr>
    </xdr:pic>
    <xdr:clientData/>
  </xdr:twoCellAnchor>
  <xdr:twoCellAnchor editAs="oneCell">
    <xdr:from>
      <xdr:col>34</xdr:col>
      <xdr:colOff>457200</xdr:colOff>
      <xdr:row>50</xdr:row>
      <xdr:rowOff>0</xdr:rowOff>
    </xdr:from>
    <xdr:to>
      <xdr:col>34</xdr:col>
      <xdr:colOff>504190</xdr:colOff>
      <xdr:row>50</xdr:row>
      <xdr:rowOff>427990</xdr:rowOff>
    </xdr:to>
    <xdr:pic>
      <xdr:nvPicPr>
        <xdr:cNvPr id="13240" name="120" descr="120"/>
        <xdr:cNvPicPr/>
      </xdr:nvPicPr>
      <xdr:blipFill>
        <a:blip r:embed="rId1" cstate="print"/>
        <a:stretch>
          <a:fillRect/>
        </a:stretch>
      </xdr:blipFill>
      <xdr:spPr>
        <a:xfrm>
          <a:off x="21429980" y="82308700"/>
          <a:ext cx="46990" cy="42799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41"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42"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43"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343535</xdr:colOff>
      <xdr:row>50</xdr:row>
      <xdr:rowOff>0</xdr:rowOff>
    </xdr:from>
    <xdr:to>
      <xdr:col>34</xdr:col>
      <xdr:colOff>408305</xdr:colOff>
      <xdr:row>50</xdr:row>
      <xdr:rowOff>1048385</xdr:rowOff>
    </xdr:to>
    <xdr:pic>
      <xdr:nvPicPr>
        <xdr:cNvPr id="13244" name="120" descr="120"/>
        <xdr:cNvPicPr/>
      </xdr:nvPicPr>
      <xdr:blipFill>
        <a:blip r:embed="rId1" cstate="print"/>
        <a:stretch>
          <a:fillRect/>
        </a:stretch>
      </xdr:blipFill>
      <xdr:spPr>
        <a:xfrm>
          <a:off x="21316315" y="82308700"/>
          <a:ext cx="64770" cy="1048385"/>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45"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46"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47"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343535</xdr:colOff>
      <xdr:row>50</xdr:row>
      <xdr:rowOff>0</xdr:rowOff>
    </xdr:from>
    <xdr:to>
      <xdr:col>34</xdr:col>
      <xdr:colOff>408305</xdr:colOff>
      <xdr:row>50</xdr:row>
      <xdr:rowOff>1048385</xdr:rowOff>
    </xdr:to>
    <xdr:pic>
      <xdr:nvPicPr>
        <xdr:cNvPr id="13248" name="120" descr="120"/>
        <xdr:cNvPicPr/>
      </xdr:nvPicPr>
      <xdr:blipFill>
        <a:blip r:embed="rId1" cstate="print"/>
        <a:stretch>
          <a:fillRect/>
        </a:stretch>
      </xdr:blipFill>
      <xdr:spPr>
        <a:xfrm>
          <a:off x="21316315" y="82308700"/>
          <a:ext cx="64770" cy="1048385"/>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49"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50"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51"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343535</xdr:colOff>
      <xdr:row>50</xdr:row>
      <xdr:rowOff>0</xdr:rowOff>
    </xdr:from>
    <xdr:to>
      <xdr:col>34</xdr:col>
      <xdr:colOff>408305</xdr:colOff>
      <xdr:row>50</xdr:row>
      <xdr:rowOff>1048385</xdr:rowOff>
    </xdr:to>
    <xdr:pic>
      <xdr:nvPicPr>
        <xdr:cNvPr id="13252" name="120" descr="120"/>
        <xdr:cNvPicPr/>
      </xdr:nvPicPr>
      <xdr:blipFill>
        <a:blip r:embed="rId1" cstate="print"/>
        <a:stretch>
          <a:fillRect/>
        </a:stretch>
      </xdr:blipFill>
      <xdr:spPr>
        <a:xfrm>
          <a:off x="21316315" y="82308700"/>
          <a:ext cx="64770" cy="1048385"/>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53"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54"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255"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343535</xdr:colOff>
      <xdr:row>50</xdr:row>
      <xdr:rowOff>0</xdr:rowOff>
    </xdr:from>
    <xdr:to>
      <xdr:col>34</xdr:col>
      <xdr:colOff>408305</xdr:colOff>
      <xdr:row>50</xdr:row>
      <xdr:rowOff>1048385</xdr:rowOff>
    </xdr:to>
    <xdr:pic>
      <xdr:nvPicPr>
        <xdr:cNvPr id="13256" name="120" descr="120"/>
        <xdr:cNvPicPr/>
      </xdr:nvPicPr>
      <xdr:blipFill>
        <a:blip r:embed="rId1" cstate="print"/>
        <a:stretch>
          <a:fillRect/>
        </a:stretch>
      </xdr:blipFill>
      <xdr:spPr>
        <a:xfrm>
          <a:off x="21316315" y="82308700"/>
          <a:ext cx="64770" cy="1048385"/>
        </a:xfrm>
        <a:prstGeom prst="rect">
          <a:avLst/>
        </a:prstGeom>
        <a:noFill/>
        <a:ln w="9525">
          <a:noFill/>
        </a:ln>
      </xdr:spPr>
    </xdr:pic>
    <xdr:clientData/>
  </xdr:twoCellAnchor>
  <xdr:twoCellAnchor editAs="oneCell">
    <xdr:from>
      <xdr:col>34</xdr:col>
      <xdr:colOff>457200</xdr:colOff>
      <xdr:row>51</xdr:row>
      <xdr:rowOff>0</xdr:rowOff>
    </xdr:from>
    <xdr:to>
      <xdr:col>34</xdr:col>
      <xdr:colOff>504190</xdr:colOff>
      <xdr:row>51</xdr:row>
      <xdr:rowOff>427990</xdr:rowOff>
    </xdr:to>
    <xdr:pic>
      <xdr:nvPicPr>
        <xdr:cNvPr id="13257" name="120" descr="120"/>
        <xdr:cNvPicPr/>
      </xdr:nvPicPr>
      <xdr:blipFill>
        <a:blip r:embed="rId1" cstate="print"/>
        <a:stretch>
          <a:fillRect/>
        </a:stretch>
      </xdr:blipFill>
      <xdr:spPr>
        <a:xfrm>
          <a:off x="21429980" y="83737450"/>
          <a:ext cx="46990" cy="427990"/>
        </a:xfrm>
        <a:prstGeom prst="rect">
          <a:avLst/>
        </a:prstGeom>
        <a:noFill/>
        <a:ln w="9525">
          <a:noFill/>
        </a:ln>
      </xdr:spPr>
    </xdr:pic>
    <xdr:clientData/>
  </xdr:twoCellAnchor>
  <xdr:twoCellAnchor editAs="oneCell">
    <xdr:from>
      <xdr:col>34</xdr:col>
      <xdr:colOff>457200</xdr:colOff>
      <xdr:row>51</xdr:row>
      <xdr:rowOff>0</xdr:rowOff>
    </xdr:from>
    <xdr:to>
      <xdr:col>34</xdr:col>
      <xdr:colOff>504190</xdr:colOff>
      <xdr:row>51</xdr:row>
      <xdr:rowOff>427990</xdr:rowOff>
    </xdr:to>
    <xdr:pic>
      <xdr:nvPicPr>
        <xdr:cNvPr id="13258" name="120" descr="120"/>
        <xdr:cNvPicPr/>
      </xdr:nvPicPr>
      <xdr:blipFill>
        <a:blip r:embed="rId1" cstate="print"/>
        <a:stretch>
          <a:fillRect/>
        </a:stretch>
      </xdr:blipFill>
      <xdr:spPr>
        <a:xfrm>
          <a:off x="21429980" y="83737450"/>
          <a:ext cx="46990" cy="42799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59"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0"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1"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343535</xdr:colOff>
      <xdr:row>51</xdr:row>
      <xdr:rowOff>0</xdr:rowOff>
    </xdr:from>
    <xdr:to>
      <xdr:col>34</xdr:col>
      <xdr:colOff>408305</xdr:colOff>
      <xdr:row>51</xdr:row>
      <xdr:rowOff>1048385</xdr:rowOff>
    </xdr:to>
    <xdr:pic>
      <xdr:nvPicPr>
        <xdr:cNvPr id="13262" name="120" descr="120"/>
        <xdr:cNvPicPr/>
      </xdr:nvPicPr>
      <xdr:blipFill>
        <a:blip r:embed="rId1" cstate="print"/>
        <a:stretch>
          <a:fillRect/>
        </a:stretch>
      </xdr:blipFill>
      <xdr:spPr>
        <a:xfrm>
          <a:off x="21316315" y="83737450"/>
          <a:ext cx="64770" cy="1048385"/>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3"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4"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5"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343535</xdr:colOff>
      <xdr:row>51</xdr:row>
      <xdr:rowOff>0</xdr:rowOff>
    </xdr:from>
    <xdr:to>
      <xdr:col>34</xdr:col>
      <xdr:colOff>408305</xdr:colOff>
      <xdr:row>51</xdr:row>
      <xdr:rowOff>1048385</xdr:rowOff>
    </xdr:to>
    <xdr:pic>
      <xdr:nvPicPr>
        <xdr:cNvPr id="13266" name="120" descr="120"/>
        <xdr:cNvPicPr/>
      </xdr:nvPicPr>
      <xdr:blipFill>
        <a:blip r:embed="rId1" cstate="print"/>
        <a:stretch>
          <a:fillRect/>
        </a:stretch>
      </xdr:blipFill>
      <xdr:spPr>
        <a:xfrm>
          <a:off x="21316315" y="83737450"/>
          <a:ext cx="64770" cy="1048385"/>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7"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8"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69"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343535</xdr:colOff>
      <xdr:row>51</xdr:row>
      <xdr:rowOff>0</xdr:rowOff>
    </xdr:from>
    <xdr:to>
      <xdr:col>34</xdr:col>
      <xdr:colOff>408305</xdr:colOff>
      <xdr:row>51</xdr:row>
      <xdr:rowOff>1048385</xdr:rowOff>
    </xdr:to>
    <xdr:pic>
      <xdr:nvPicPr>
        <xdr:cNvPr id="13270" name="120" descr="120"/>
        <xdr:cNvPicPr/>
      </xdr:nvPicPr>
      <xdr:blipFill>
        <a:blip r:embed="rId1" cstate="print"/>
        <a:stretch>
          <a:fillRect/>
        </a:stretch>
      </xdr:blipFill>
      <xdr:spPr>
        <a:xfrm>
          <a:off x="21316315" y="83737450"/>
          <a:ext cx="64770" cy="1048385"/>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71"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72"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73"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343535</xdr:colOff>
      <xdr:row>51</xdr:row>
      <xdr:rowOff>0</xdr:rowOff>
    </xdr:from>
    <xdr:to>
      <xdr:col>34</xdr:col>
      <xdr:colOff>408305</xdr:colOff>
      <xdr:row>51</xdr:row>
      <xdr:rowOff>1048385</xdr:rowOff>
    </xdr:to>
    <xdr:pic>
      <xdr:nvPicPr>
        <xdr:cNvPr id="13274" name="120" descr="120"/>
        <xdr:cNvPicPr/>
      </xdr:nvPicPr>
      <xdr:blipFill>
        <a:blip r:embed="rId1" cstate="print"/>
        <a:stretch>
          <a:fillRect/>
        </a:stretch>
      </xdr:blipFill>
      <xdr:spPr>
        <a:xfrm>
          <a:off x="21316315" y="83737450"/>
          <a:ext cx="64770" cy="1048385"/>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75"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76"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277"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343535</xdr:colOff>
      <xdr:row>51</xdr:row>
      <xdr:rowOff>0</xdr:rowOff>
    </xdr:from>
    <xdr:to>
      <xdr:col>34</xdr:col>
      <xdr:colOff>408305</xdr:colOff>
      <xdr:row>51</xdr:row>
      <xdr:rowOff>1048385</xdr:rowOff>
    </xdr:to>
    <xdr:pic>
      <xdr:nvPicPr>
        <xdr:cNvPr id="13278" name="120" descr="120"/>
        <xdr:cNvPicPr/>
      </xdr:nvPicPr>
      <xdr:blipFill>
        <a:blip r:embed="rId1" cstate="print"/>
        <a:stretch>
          <a:fillRect/>
        </a:stretch>
      </xdr:blipFill>
      <xdr:spPr>
        <a:xfrm>
          <a:off x="21316315" y="8373745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504190</xdr:colOff>
      <xdr:row>52</xdr:row>
      <xdr:rowOff>427990</xdr:rowOff>
    </xdr:to>
    <xdr:pic>
      <xdr:nvPicPr>
        <xdr:cNvPr id="13279" name="120" descr="120"/>
        <xdr:cNvPicPr/>
      </xdr:nvPicPr>
      <xdr:blipFill>
        <a:blip r:embed="rId1" cstate="print"/>
        <a:stretch>
          <a:fillRect/>
        </a:stretch>
      </xdr:blipFill>
      <xdr:spPr>
        <a:xfrm>
          <a:off x="21429980" y="85166200"/>
          <a:ext cx="46990" cy="427990"/>
        </a:xfrm>
        <a:prstGeom prst="rect">
          <a:avLst/>
        </a:prstGeom>
        <a:noFill/>
        <a:ln w="9525">
          <a:noFill/>
        </a:ln>
      </xdr:spPr>
    </xdr:pic>
    <xdr:clientData/>
  </xdr:twoCellAnchor>
  <xdr:twoCellAnchor editAs="oneCell">
    <xdr:from>
      <xdr:col>34</xdr:col>
      <xdr:colOff>457200</xdr:colOff>
      <xdr:row>52</xdr:row>
      <xdr:rowOff>0</xdr:rowOff>
    </xdr:from>
    <xdr:to>
      <xdr:col>34</xdr:col>
      <xdr:colOff>504190</xdr:colOff>
      <xdr:row>52</xdr:row>
      <xdr:rowOff>427990</xdr:rowOff>
    </xdr:to>
    <xdr:pic>
      <xdr:nvPicPr>
        <xdr:cNvPr id="13280" name="120" descr="120"/>
        <xdr:cNvPicPr/>
      </xdr:nvPicPr>
      <xdr:blipFill>
        <a:blip r:embed="rId1" cstate="print"/>
        <a:stretch>
          <a:fillRect/>
        </a:stretch>
      </xdr:blipFill>
      <xdr:spPr>
        <a:xfrm>
          <a:off x="21429980" y="85166200"/>
          <a:ext cx="46990" cy="42799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81"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82"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83"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284"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85"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86"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87"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288"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89"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0"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1"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292"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3"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4"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5"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296"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7"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8"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299"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00"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01"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02"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03"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04"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05"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06"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07"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08"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09"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0"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1"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12"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3"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4"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5"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16"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7"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8"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19"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20"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504190</xdr:colOff>
      <xdr:row>53</xdr:row>
      <xdr:rowOff>427990</xdr:rowOff>
    </xdr:to>
    <xdr:pic>
      <xdr:nvPicPr>
        <xdr:cNvPr id="13321" name="120" descr="120"/>
        <xdr:cNvPicPr/>
      </xdr:nvPicPr>
      <xdr:blipFill>
        <a:blip r:embed="rId1" cstate="print"/>
        <a:stretch>
          <a:fillRect/>
        </a:stretch>
      </xdr:blipFill>
      <xdr:spPr>
        <a:xfrm>
          <a:off x="21429980" y="86594950"/>
          <a:ext cx="46990" cy="427990"/>
        </a:xfrm>
        <a:prstGeom prst="rect">
          <a:avLst/>
        </a:prstGeom>
        <a:noFill/>
        <a:ln w="9525">
          <a:noFill/>
        </a:ln>
      </xdr:spPr>
    </xdr:pic>
    <xdr:clientData/>
  </xdr:twoCellAnchor>
  <xdr:twoCellAnchor editAs="oneCell">
    <xdr:from>
      <xdr:col>34</xdr:col>
      <xdr:colOff>457200</xdr:colOff>
      <xdr:row>53</xdr:row>
      <xdr:rowOff>0</xdr:rowOff>
    </xdr:from>
    <xdr:to>
      <xdr:col>34</xdr:col>
      <xdr:colOff>504190</xdr:colOff>
      <xdr:row>53</xdr:row>
      <xdr:rowOff>427990</xdr:rowOff>
    </xdr:to>
    <xdr:pic>
      <xdr:nvPicPr>
        <xdr:cNvPr id="13322" name="120" descr="120"/>
        <xdr:cNvPicPr/>
      </xdr:nvPicPr>
      <xdr:blipFill>
        <a:blip r:embed="rId1" cstate="print"/>
        <a:stretch>
          <a:fillRect/>
        </a:stretch>
      </xdr:blipFill>
      <xdr:spPr>
        <a:xfrm>
          <a:off x="21429980" y="86594950"/>
          <a:ext cx="46990" cy="42799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23"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24"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25"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326"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27"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28"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29"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330"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31"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32"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33"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334"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35"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36"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37"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338"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39"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40"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341"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342"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49</xdr:row>
      <xdr:rowOff>427990</xdr:rowOff>
    </xdr:to>
    <xdr:pic>
      <xdr:nvPicPr>
        <xdr:cNvPr id="13343" name="120" descr="120"/>
        <xdr:cNvPicPr/>
      </xdr:nvPicPr>
      <xdr:blipFill>
        <a:blip r:embed="rId1" cstate="print"/>
        <a:stretch>
          <a:fillRect/>
        </a:stretch>
      </xdr:blipFill>
      <xdr:spPr>
        <a:xfrm>
          <a:off x="21429980" y="80879950"/>
          <a:ext cx="46990" cy="427990"/>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49</xdr:row>
      <xdr:rowOff>427990</xdr:rowOff>
    </xdr:to>
    <xdr:pic>
      <xdr:nvPicPr>
        <xdr:cNvPr id="13344" name="120" descr="120"/>
        <xdr:cNvPicPr/>
      </xdr:nvPicPr>
      <xdr:blipFill>
        <a:blip r:embed="rId1" cstate="print"/>
        <a:stretch>
          <a:fillRect/>
        </a:stretch>
      </xdr:blipFill>
      <xdr:spPr>
        <a:xfrm>
          <a:off x="21429980" y="80879950"/>
          <a:ext cx="46990" cy="427990"/>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50</xdr:row>
      <xdr:rowOff>19685</xdr:rowOff>
    </xdr:to>
    <xdr:pic>
      <xdr:nvPicPr>
        <xdr:cNvPr id="13345" name="120" descr="120"/>
        <xdr:cNvPicPr/>
      </xdr:nvPicPr>
      <xdr:blipFill>
        <a:blip r:embed="rId1" cstate="print"/>
        <a:stretch>
          <a:fillRect/>
        </a:stretch>
      </xdr:blipFill>
      <xdr:spPr>
        <a:xfrm>
          <a:off x="21429980" y="80879950"/>
          <a:ext cx="46990" cy="1448435"/>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50</xdr:row>
      <xdr:rowOff>19685</xdr:rowOff>
    </xdr:to>
    <xdr:pic>
      <xdr:nvPicPr>
        <xdr:cNvPr id="13346" name="120" descr="120"/>
        <xdr:cNvPicPr/>
      </xdr:nvPicPr>
      <xdr:blipFill>
        <a:blip r:embed="rId1" cstate="print"/>
        <a:stretch>
          <a:fillRect/>
        </a:stretch>
      </xdr:blipFill>
      <xdr:spPr>
        <a:xfrm>
          <a:off x="21429980" y="80879950"/>
          <a:ext cx="46990" cy="1448435"/>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347"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348"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349"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343535</xdr:colOff>
      <xdr:row>49</xdr:row>
      <xdr:rowOff>0</xdr:rowOff>
    </xdr:from>
    <xdr:to>
      <xdr:col>34</xdr:col>
      <xdr:colOff>408305</xdr:colOff>
      <xdr:row>49</xdr:row>
      <xdr:rowOff>1048385</xdr:rowOff>
    </xdr:to>
    <xdr:pic>
      <xdr:nvPicPr>
        <xdr:cNvPr id="13350" name="120" descr="120"/>
        <xdr:cNvPicPr/>
      </xdr:nvPicPr>
      <xdr:blipFill>
        <a:blip r:embed="rId1" cstate="print"/>
        <a:stretch>
          <a:fillRect/>
        </a:stretch>
      </xdr:blipFill>
      <xdr:spPr>
        <a:xfrm>
          <a:off x="21316315" y="80879950"/>
          <a:ext cx="64770" cy="1048385"/>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50</xdr:row>
      <xdr:rowOff>66675</xdr:rowOff>
    </xdr:to>
    <xdr:pic>
      <xdr:nvPicPr>
        <xdr:cNvPr id="13351" name="120" descr="120"/>
        <xdr:cNvPicPr/>
      </xdr:nvPicPr>
      <xdr:blipFill>
        <a:blip r:embed="rId1" cstate="print"/>
        <a:stretch>
          <a:fillRect/>
        </a:stretch>
      </xdr:blipFill>
      <xdr:spPr>
        <a:xfrm>
          <a:off x="21429980" y="80879950"/>
          <a:ext cx="66040" cy="1495425"/>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50</xdr:row>
      <xdr:rowOff>66675</xdr:rowOff>
    </xdr:to>
    <xdr:pic>
      <xdr:nvPicPr>
        <xdr:cNvPr id="13352" name="120" descr="120"/>
        <xdr:cNvPicPr/>
      </xdr:nvPicPr>
      <xdr:blipFill>
        <a:blip r:embed="rId1" cstate="print"/>
        <a:stretch>
          <a:fillRect/>
        </a:stretch>
      </xdr:blipFill>
      <xdr:spPr>
        <a:xfrm>
          <a:off x="21429980" y="80879950"/>
          <a:ext cx="66040" cy="1495425"/>
        </a:xfrm>
        <a:prstGeom prst="rect">
          <a:avLst/>
        </a:prstGeom>
        <a:noFill/>
        <a:ln w="9525">
          <a:noFill/>
        </a:ln>
      </xdr:spPr>
    </xdr:pic>
    <xdr:clientData/>
  </xdr:twoCellAnchor>
  <xdr:twoCellAnchor editAs="oneCell">
    <xdr:from>
      <xdr:col>34</xdr:col>
      <xdr:colOff>457200</xdr:colOff>
      <xdr:row>48</xdr:row>
      <xdr:rowOff>0</xdr:rowOff>
    </xdr:from>
    <xdr:to>
      <xdr:col>34</xdr:col>
      <xdr:colOff>504190</xdr:colOff>
      <xdr:row>48</xdr:row>
      <xdr:rowOff>427990</xdr:rowOff>
    </xdr:to>
    <xdr:pic>
      <xdr:nvPicPr>
        <xdr:cNvPr id="13353" name="120" descr="120"/>
        <xdr:cNvPicPr/>
      </xdr:nvPicPr>
      <xdr:blipFill>
        <a:blip r:embed="rId1" cstate="print"/>
        <a:stretch>
          <a:fillRect/>
        </a:stretch>
      </xdr:blipFill>
      <xdr:spPr>
        <a:xfrm>
          <a:off x="21429980" y="79451200"/>
          <a:ext cx="46990" cy="427990"/>
        </a:xfrm>
        <a:prstGeom prst="rect">
          <a:avLst/>
        </a:prstGeom>
        <a:noFill/>
        <a:ln w="9525">
          <a:noFill/>
        </a:ln>
      </xdr:spPr>
    </xdr:pic>
    <xdr:clientData/>
  </xdr:twoCellAnchor>
  <xdr:twoCellAnchor editAs="oneCell">
    <xdr:from>
      <xdr:col>34</xdr:col>
      <xdr:colOff>457200</xdr:colOff>
      <xdr:row>48</xdr:row>
      <xdr:rowOff>0</xdr:rowOff>
    </xdr:from>
    <xdr:to>
      <xdr:col>34</xdr:col>
      <xdr:colOff>504190</xdr:colOff>
      <xdr:row>48</xdr:row>
      <xdr:rowOff>427990</xdr:rowOff>
    </xdr:to>
    <xdr:pic>
      <xdr:nvPicPr>
        <xdr:cNvPr id="13354" name="120" descr="120"/>
        <xdr:cNvPicPr/>
      </xdr:nvPicPr>
      <xdr:blipFill>
        <a:blip r:embed="rId1" cstate="print"/>
        <a:stretch>
          <a:fillRect/>
        </a:stretch>
      </xdr:blipFill>
      <xdr:spPr>
        <a:xfrm>
          <a:off x="21429980" y="79451200"/>
          <a:ext cx="46990" cy="42799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355"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356"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457200</xdr:colOff>
      <xdr:row>48</xdr:row>
      <xdr:rowOff>0</xdr:rowOff>
    </xdr:from>
    <xdr:to>
      <xdr:col>34</xdr:col>
      <xdr:colOff>523240</xdr:colOff>
      <xdr:row>48</xdr:row>
      <xdr:rowOff>1172210</xdr:rowOff>
    </xdr:to>
    <xdr:pic>
      <xdr:nvPicPr>
        <xdr:cNvPr id="13357" name="120" descr="120"/>
        <xdr:cNvPicPr/>
      </xdr:nvPicPr>
      <xdr:blipFill>
        <a:blip r:embed="rId1" cstate="print"/>
        <a:stretch>
          <a:fillRect/>
        </a:stretch>
      </xdr:blipFill>
      <xdr:spPr>
        <a:xfrm>
          <a:off x="21429980" y="79451200"/>
          <a:ext cx="66040" cy="1172210"/>
        </a:xfrm>
        <a:prstGeom prst="rect">
          <a:avLst/>
        </a:prstGeom>
        <a:noFill/>
        <a:ln w="9525">
          <a:noFill/>
        </a:ln>
      </xdr:spPr>
    </xdr:pic>
    <xdr:clientData/>
  </xdr:twoCellAnchor>
  <xdr:twoCellAnchor editAs="oneCell">
    <xdr:from>
      <xdr:col>34</xdr:col>
      <xdr:colOff>343535</xdr:colOff>
      <xdr:row>48</xdr:row>
      <xdr:rowOff>0</xdr:rowOff>
    </xdr:from>
    <xdr:to>
      <xdr:col>34</xdr:col>
      <xdr:colOff>408305</xdr:colOff>
      <xdr:row>48</xdr:row>
      <xdr:rowOff>1048385</xdr:rowOff>
    </xdr:to>
    <xdr:pic>
      <xdr:nvPicPr>
        <xdr:cNvPr id="13358" name="120" descr="120"/>
        <xdr:cNvPicPr/>
      </xdr:nvPicPr>
      <xdr:blipFill>
        <a:blip r:embed="rId1" cstate="print"/>
        <a:stretch>
          <a:fillRect/>
        </a:stretch>
      </xdr:blipFill>
      <xdr:spPr>
        <a:xfrm>
          <a:off x="21316315" y="79451200"/>
          <a:ext cx="64770" cy="1048385"/>
        </a:xfrm>
        <a:prstGeom prst="rect">
          <a:avLst/>
        </a:prstGeom>
        <a:noFill/>
        <a:ln w="9525">
          <a:noFill/>
        </a:ln>
      </xdr:spPr>
    </xdr:pic>
    <xdr:clientData/>
  </xdr:twoCellAnchor>
  <xdr:twoCellAnchor editAs="oneCell">
    <xdr:from>
      <xdr:col>34</xdr:col>
      <xdr:colOff>457200</xdr:colOff>
      <xdr:row>50</xdr:row>
      <xdr:rowOff>0</xdr:rowOff>
    </xdr:from>
    <xdr:to>
      <xdr:col>34</xdr:col>
      <xdr:colOff>504190</xdr:colOff>
      <xdr:row>50</xdr:row>
      <xdr:rowOff>427990</xdr:rowOff>
    </xdr:to>
    <xdr:pic>
      <xdr:nvPicPr>
        <xdr:cNvPr id="13359" name="120" descr="120"/>
        <xdr:cNvPicPr/>
      </xdr:nvPicPr>
      <xdr:blipFill>
        <a:blip r:embed="rId1" cstate="print"/>
        <a:stretch>
          <a:fillRect/>
        </a:stretch>
      </xdr:blipFill>
      <xdr:spPr>
        <a:xfrm>
          <a:off x="21429980" y="82308700"/>
          <a:ext cx="46990" cy="427990"/>
        </a:xfrm>
        <a:prstGeom prst="rect">
          <a:avLst/>
        </a:prstGeom>
        <a:noFill/>
        <a:ln w="9525">
          <a:noFill/>
        </a:ln>
      </xdr:spPr>
    </xdr:pic>
    <xdr:clientData/>
  </xdr:twoCellAnchor>
  <xdr:twoCellAnchor editAs="oneCell">
    <xdr:from>
      <xdr:col>34</xdr:col>
      <xdr:colOff>457200</xdr:colOff>
      <xdr:row>50</xdr:row>
      <xdr:rowOff>0</xdr:rowOff>
    </xdr:from>
    <xdr:to>
      <xdr:col>34</xdr:col>
      <xdr:colOff>504190</xdr:colOff>
      <xdr:row>50</xdr:row>
      <xdr:rowOff>427990</xdr:rowOff>
    </xdr:to>
    <xdr:pic>
      <xdr:nvPicPr>
        <xdr:cNvPr id="13360" name="120" descr="120"/>
        <xdr:cNvPicPr/>
      </xdr:nvPicPr>
      <xdr:blipFill>
        <a:blip r:embed="rId1" cstate="print"/>
        <a:stretch>
          <a:fillRect/>
        </a:stretch>
      </xdr:blipFill>
      <xdr:spPr>
        <a:xfrm>
          <a:off x="21429980" y="82308700"/>
          <a:ext cx="46990" cy="42799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361"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362"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363"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343535</xdr:colOff>
      <xdr:row>50</xdr:row>
      <xdr:rowOff>0</xdr:rowOff>
    </xdr:from>
    <xdr:to>
      <xdr:col>34</xdr:col>
      <xdr:colOff>408305</xdr:colOff>
      <xdr:row>50</xdr:row>
      <xdr:rowOff>1048385</xdr:rowOff>
    </xdr:to>
    <xdr:pic>
      <xdr:nvPicPr>
        <xdr:cNvPr id="13364" name="120" descr="120"/>
        <xdr:cNvPicPr/>
      </xdr:nvPicPr>
      <xdr:blipFill>
        <a:blip r:embed="rId1" cstate="print"/>
        <a:stretch>
          <a:fillRect/>
        </a:stretch>
      </xdr:blipFill>
      <xdr:spPr>
        <a:xfrm>
          <a:off x="21316315" y="82308700"/>
          <a:ext cx="64770" cy="1048385"/>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49</xdr:row>
      <xdr:rowOff>427990</xdr:rowOff>
    </xdr:to>
    <xdr:pic>
      <xdr:nvPicPr>
        <xdr:cNvPr id="13365" name="120" descr="120"/>
        <xdr:cNvPicPr/>
      </xdr:nvPicPr>
      <xdr:blipFill>
        <a:blip r:embed="rId1" cstate="print"/>
        <a:stretch>
          <a:fillRect/>
        </a:stretch>
      </xdr:blipFill>
      <xdr:spPr>
        <a:xfrm>
          <a:off x="21429980" y="80879950"/>
          <a:ext cx="46990" cy="427990"/>
        </a:xfrm>
        <a:prstGeom prst="rect">
          <a:avLst/>
        </a:prstGeom>
        <a:noFill/>
        <a:ln w="9525">
          <a:noFill/>
        </a:ln>
      </xdr:spPr>
    </xdr:pic>
    <xdr:clientData/>
  </xdr:twoCellAnchor>
  <xdr:twoCellAnchor editAs="oneCell">
    <xdr:from>
      <xdr:col>34</xdr:col>
      <xdr:colOff>457200</xdr:colOff>
      <xdr:row>49</xdr:row>
      <xdr:rowOff>0</xdr:rowOff>
    </xdr:from>
    <xdr:to>
      <xdr:col>34</xdr:col>
      <xdr:colOff>504190</xdr:colOff>
      <xdr:row>49</xdr:row>
      <xdr:rowOff>427990</xdr:rowOff>
    </xdr:to>
    <xdr:pic>
      <xdr:nvPicPr>
        <xdr:cNvPr id="13366" name="120" descr="120"/>
        <xdr:cNvPicPr/>
      </xdr:nvPicPr>
      <xdr:blipFill>
        <a:blip r:embed="rId1" cstate="print"/>
        <a:stretch>
          <a:fillRect/>
        </a:stretch>
      </xdr:blipFill>
      <xdr:spPr>
        <a:xfrm>
          <a:off x="21429980" y="80879950"/>
          <a:ext cx="46990" cy="42799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367"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368"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457200</xdr:colOff>
      <xdr:row>49</xdr:row>
      <xdr:rowOff>0</xdr:rowOff>
    </xdr:from>
    <xdr:to>
      <xdr:col>34</xdr:col>
      <xdr:colOff>523240</xdr:colOff>
      <xdr:row>49</xdr:row>
      <xdr:rowOff>1172210</xdr:rowOff>
    </xdr:to>
    <xdr:pic>
      <xdr:nvPicPr>
        <xdr:cNvPr id="13369" name="120" descr="120"/>
        <xdr:cNvPicPr/>
      </xdr:nvPicPr>
      <xdr:blipFill>
        <a:blip r:embed="rId1" cstate="print"/>
        <a:stretch>
          <a:fillRect/>
        </a:stretch>
      </xdr:blipFill>
      <xdr:spPr>
        <a:xfrm>
          <a:off x="21429980" y="80879950"/>
          <a:ext cx="66040" cy="1172210"/>
        </a:xfrm>
        <a:prstGeom prst="rect">
          <a:avLst/>
        </a:prstGeom>
        <a:noFill/>
        <a:ln w="9525">
          <a:noFill/>
        </a:ln>
      </xdr:spPr>
    </xdr:pic>
    <xdr:clientData/>
  </xdr:twoCellAnchor>
  <xdr:twoCellAnchor editAs="oneCell">
    <xdr:from>
      <xdr:col>34</xdr:col>
      <xdr:colOff>343535</xdr:colOff>
      <xdr:row>49</xdr:row>
      <xdr:rowOff>0</xdr:rowOff>
    </xdr:from>
    <xdr:to>
      <xdr:col>34</xdr:col>
      <xdr:colOff>408305</xdr:colOff>
      <xdr:row>49</xdr:row>
      <xdr:rowOff>1048385</xdr:rowOff>
    </xdr:to>
    <xdr:pic>
      <xdr:nvPicPr>
        <xdr:cNvPr id="13370" name="120" descr="120"/>
        <xdr:cNvPicPr/>
      </xdr:nvPicPr>
      <xdr:blipFill>
        <a:blip r:embed="rId1" cstate="print"/>
        <a:stretch>
          <a:fillRect/>
        </a:stretch>
      </xdr:blipFill>
      <xdr:spPr>
        <a:xfrm>
          <a:off x="21316315" y="80879950"/>
          <a:ext cx="64770" cy="1048385"/>
        </a:xfrm>
        <a:prstGeom prst="rect">
          <a:avLst/>
        </a:prstGeom>
        <a:noFill/>
        <a:ln w="9525">
          <a:noFill/>
        </a:ln>
      </xdr:spPr>
    </xdr:pic>
    <xdr:clientData/>
  </xdr:twoCellAnchor>
  <xdr:twoCellAnchor editAs="oneCell">
    <xdr:from>
      <xdr:col>34</xdr:col>
      <xdr:colOff>457200</xdr:colOff>
      <xdr:row>50</xdr:row>
      <xdr:rowOff>0</xdr:rowOff>
    </xdr:from>
    <xdr:to>
      <xdr:col>34</xdr:col>
      <xdr:colOff>504190</xdr:colOff>
      <xdr:row>50</xdr:row>
      <xdr:rowOff>427990</xdr:rowOff>
    </xdr:to>
    <xdr:pic>
      <xdr:nvPicPr>
        <xdr:cNvPr id="13371" name="120" descr="120"/>
        <xdr:cNvPicPr/>
      </xdr:nvPicPr>
      <xdr:blipFill>
        <a:blip r:embed="rId1" cstate="print"/>
        <a:stretch>
          <a:fillRect/>
        </a:stretch>
      </xdr:blipFill>
      <xdr:spPr>
        <a:xfrm>
          <a:off x="21429980" y="82308700"/>
          <a:ext cx="46990" cy="427990"/>
        </a:xfrm>
        <a:prstGeom prst="rect">
          <a:avLst/>
        </a:prstGeom>
        <a:noFill/>
        <a:ln w="9525">
          <a:noFill/>
        </a:ln>
      </xdr:spPr>
    </xdr:pic>
    <xdr:clientData/>
  </xdr:twoCellAnchor>
  <xdr:twoCellAnchor editAs="oneCell">
    <xdr:from>
      <xdr:col>34</xdr:col>
      <xdr:colOff>457200</xdr:colOff>
      <xdr:row>50</xdr:row>
      <xdr:rowOff>0</xdr:rowOff>
    </xdr:from>
    <xdr:to>
      <xdr:col>34</xdr:col>
      <xdr:colOff>504190</xdr:colOff>
      <xdr:row>50</xdr:row>
      <xdr:rowOff>427990</xdr:rowOff>
    </xdr:to>
    <xdr:pic>
      <xdr:nvPicPr>
        <xdr:cNvPr id="13372" name="120" descr="120"/>
        <xdr:cNvPicPr/>
      </xdr:nvPicPr>
      <xdr:blipFill>
        <a:blip r:embed="rId1" cstate="print"/>
        <a:stretch>
          <a:fillRect/>
        </a:stretch>
      </xdr:blipFill>
      <xdr:spPr>
        <a:xfrm>
          <a:off x="21429980" y="82308700"/>
          <a:ext cx="46990" cy="42799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373"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374"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457200</xdr:colOff>
      <xdr:row>50</xdr:row>
      <xdr:rowOff>0</xdr:rowOff>
    </xdr:from>
    <xdr:to>
      <xdr:col>34</xdr:col>
      <xdr:colOff>523240</xdr:colOff>
      <xdr:row>50</xdr:row>
      <xdr:rowOff>1172210</xdr:rowOff>
    </xdr:to>
    <xdr:pic>
      <xdr:nvPicPr>
        <xdr:cNvPr id="13375" name="120" descr="120"/>
        <xdr:cNvPicPr/>
      </xdr:nvPicPr>
      <xdr:blipFill>
        <a:blip r:embed="rId1" cstate="print"/>
        <a:stretch>
          <a:fillRect/>
        </a:stretch>
      </xdr:blipFill>
      <xdr:spPr>
        <a:xfrm>
          <a:off x="21429980" y="82308700"/>
          <a:ext cx="66040" cy="1172210"/>
        </a:xfrm>
        <a:prstGeom prst="rect">
          <a:avLst/>
        </a:prstGeom>
        <a:noFill/>
        <a:ln w="9525">
          <a:noFill/>
        </a:ln>
      </xdr:spPr>
    </xdr:pic>
    <xdr:clientData/>
  </xdr:twoCellAnchor>
  <xdr:twoCellAnchor editAs="oneCell">
    <xdr:from>
      <xdr:col>34</xdr:col>
      <xdr:colOff>343535</xdr:colOff>
      <xdr:row>50</xdr:row>
      <xdr:rowOff>0</xdr:rowOff>
    </xdr:from>
    <xdr:to>
      <xdr:col>34</xdr:col>
      <xdr:colOff>408305</xdr:colOff>
      <xdr:row>50</xdr:row>
      <xdr:rowOff>1048385</xdr:rowOff>
    </xdr:to>
    <xdr:pic>
      <xdr:nvPicPr>
        <xdr:cNvPr id="13376" name="120" descr="120"/>
        <xdr:cNvPicPr/>
      </xdr:nvPicPr>
      <xdr:blipFill>
        <a:blip r:embed="rId1" cstate="print"/>
        <a:stretch>
          <a:fillRect/>
        </a:stretch>
      </xdr:blipFill>
      <xdr:spPr>
        <a:xfrm>
          <a:off x="21316315" y="82308700"/>
          <a:ext cx="64770" cy="1048385"/>
        </a:xfrm>
        <a:prstGeom prst="rect">
          <a:avLst/>
        </a:prstGeom>
        <a:noFill/>
        <a:ln w="9525">
          <a:noFill/>
        </a:ln>
      </xdr:spPr>
    </xdr:pic>
    <xdr:clientData/>
  </xdr:twoCellAnchor>
  <xdr:twoCellAnchor editAs="oneCell">
    <xdr:from>
      <xdr:col>34</xdr:col>
      <xdr:colOff>457200</xdr:colOff>
      <xdr:row>51</xdr:row>
      <xdr:rowOff>0</xdr:rowOff>
    </xdr:from>
    <xdr:to>
      <xdr:col>34</xdr:col>
      <xdr:colOff>504190</xdr:colOff>
      <xdr:row>51</xdr:row>
      <xdr:rowOff>427990</xdr:rowOff>
    </xdr:to>
    <xdr:pic>
      <xdr:nvPicPr>
        <xdr:cNvPr id="13377" name="120" descr="120"/>
        <xdr:cNvPicPr/>
      </xdr:nvPicPr>
      <xdr:blipFill>
        <a:blip r:embed="rId1" cstate="print"/>
        <a:stretch>
          <a:fillRect/>
        </a:stretch>
      </xdr:blipFill>
      <xdr:spPr>
        <a:xfrm>
          <a:off x="21429980" y="83737450"/>
          <a:ext cx="46990" cy="427990"/>
        </a:xfrm>
        <a:prstGeom prst="rect">
          <a:avLst/>
        </a:prstGeom>
        <a:noFill/>
        <a:ln w="9525">
          <a:noFill/>
        </a:ln>
      </xdr:spPr>
    </xdr:pic>
    <xdr:clientData/>
  </xdr:twoCellAnchor>
  <xdr:twoCellAnchor editAs="oneCell">
    <xdr:from>
      <xdr:col>34</xdr:col>
      <xdr:colOff>457200</xdr:colOff>
      <xdr:row>51</xdr:row>
      <xdr:rowOff>0</xdr:rowOff>
    </xdr:from>
    <xdr:to>
      <xdr:col>34</xdr:col>
      <xdr:colOff>504190</xdr:colOff>
      <xdr:row>51</xdr:row>
      <xdr:rowOff>427990</xdr:rowOff>
    </xdr:to>
    <xdr:pic>
      <xdr:nvPicPr>
        <xdr:cNvPr id="13378" name="120" descr="120"/>
        <xdr:cNvPicPr/>
      </xdr:nvPicPr>
      <xdr:blipFill>
        <a:blip r:embed="rId1" cstate="print"/>
        <a:stretch>
          <a:fillRect/>
        </a:stretch>
      </xdr:blipFill>
      <xdr:spPr>
        <a:xfrm>
          <a:off x="21429980" y="83737450"/>
          <a:ext cx="46990" cy="42799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379"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380"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381"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343535</xdr:colOff>
      <xdr:row>51</xdr:row>
      <xdr:rowOff>0</xdr:rowOff>
    </xdr:from>
    <xdr:to>
      <xdr:col>34</xdr:col>
      <xdr:colOff>408305</xdr:colOff>
      <xdr:row>51</xdr:row>
      <xdr:rowOff>1048385</xdr:rowOff>
    </xdr:to>
    <xdr:pic>
      <xdr:nvPicPr>
        <xdr:cNvPr id="13382" name="120" descr="120"/>
        <xdr:cNvPicPr/>
      </xdr:nvPicPr>
      <xdr:blipFill>
        <a:blip r:embed="rId1" cstate="print"/>
        <a:stretch>
          <a:fillRect/>
        </a:stretch>
      </xdr:blipFill>
      <xdr:spPr>
        <a:xfrm>
          <a:off x="21316315" y="83737450"/>
          <a:ext cx="64770" cy="1048385"/>
        </a:xfrm>
        <a:prstGeom prst="rect">
          <a:avLst/>
        </a:prstGeom>
        <a:noFill/>
        <a:ln w="9525">
          <a:noFill/>
        </a:ln>
      </xdr:spPr>
    </xdr:pic>
    <xdr:clientData/>
  </xdr:twoCellAnchor>
  <xdr:twoCellAnchor editAs="oneCell">
    <xdr:from>
      <xdr:col>34</xdr:col>
      <xdr:colOff>457200</xdr:colOff>
      <xdr:row>51</xdr:row>
      <xdr:rowOff>0</xdr:rowOff>
    </xdr:from>
    <xdr:to>
      <xdr:col>34</xdr:col>
      <xdr:colOff>504190</xdr:colOff>
      <xdr:row>51</xdr:row>
      <xdr:rowOff>427990</xdr:rowOff>
    </xdr:to>
    <xdr:pic>
      <xdr:nvPicPr>
        <xdr:cNvPr id="13383" name="120" descr="120"/>
        <xdr:cNvPicPr/>
      </xdr:nvPicPr>
      <xdr:blipFill>
        <a:blip r:embed="rId1" cstate="print"/>
        <a:stretch>
          <a:fillRect/>
        </a:stretch>
      </xdr:blipFill>
      <xdr:spPr>
        <a:xfrm>
          <a:off x="21429980" y="83737450"/>
          <a:ext cx="46990" cy="427990"/>
        </a:xfrm>
        <a:prstGeom prst="rect">
          <a:avLst/>
        </a:prstGeom>
        <a:noFill/>
        <a:ln w="9525">
          <a:noFill/>
        </a:ln>
      </xdr:spPr>
    </xdr:pic>
    <xdr:clientData/>
  </xdr:twoCellAnchor>
  <xdr:twoCellAnchor editAs="oneCell">
    <xdr:from>
      <xdr:col>34</xdr:col>
      <xdr:colOff>457200</xdr:colOff>
      <xdr:row>51</xdr:row>
      <xdr:rowOff>0</xdr:rowOff>
    </xdr:from>
    <xdr:to>
      <xdr:col>34</xdr:col>
      <xdr:colOff>504190</xdr:colOff>
      <xdr:row>51</xdr:row>
      <xdr:rowOff>427990</xdr:rowOff>
    </xdr:to>
    <xdr:pic>
      <xdr:nvPicPr>
        <xdr:cNvPr id="13384" name="120" descr="120"/>
        <xdr:cNvPicPr/>
      </xdr:nvPicPr>
      <xdr:blipFill>
        <a:blip r:embed="rId1" cstate="print"/>
        <a:stretch>
          <a:fillRect/>
        </a:stretch>
      </xdr:blipFill>
      <xdr:spPr>
        <a:xfrm>
          <a:off x="21429980" y="83737450"/>
          <a:ext cx="46990" cy="42799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385"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386"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457200</xdr:colOff>
      <xdr:row>51</xdr:row>
      <xdr:rowOff>0</xdr:rowOff>
    </xdr:from>
    <xdr:to>
      <xdr:col>34</xdr:col>
      <xdr:colOff>523240</xdr:colOff>
      <xdr:row>51</xdr:row>
      <xdr:rowOff>1172210</xdr:rowOff>
    </xdr:to>
    <xdr:pic>
      <xdr:nvPicPr>
        <xdr:cNvPr id="13387" name="120" descr="120"/>
        <xdr:cNvPicPr/>
      </xdr:nvPicPr>
      <xdr:blipFill>
        <a:blip r:embed="rId1" cstate="print"/>
        <a:stretch>
          <a:fillRect/>
        </a:stretch>
      </xdr:blipFill>
      <xdr:spPr>
        <a:xfrm>
          <a:off x="21429980" y="83737450"/>
          <a:ext cx="66040" cy="1172210"/>
        </a:xfrm>
        <a:prstGeom prst="rect">
          <a:avLst/>
        </a:prstGeom>
        <a:noFill/>
        <a:ln w="9525">
          <a:noFill/>
        </a:ln>
      </xdr:spPr>
    </xdr:pic>
    <xdr:clientData/>
  </xdr:twoCellAnchor>
  <xdr:twoCellAnchor editAs="oneCell">
    <xdr:from>
      <xdr:col>34</xdr:col>
      <xdr:colOff>343535</xdr:colOff>
      <xdr:row>51</xdr:row>
      <xdr:rowOff>0</xdr:rowOff>
    </xdr:from>
    <xdr:to>
      <xdr:col>34</xdr:col>
      <xdr:colOff>408305</xdr:colOff>
      <xdr:row>51</xdr:row>
      <xdr:rowOff>1048385</xdr:rowOff>
    </xdr:to>
    <xdr:pic>
      <xdr:nvPicPr>
        <xdr:cNvPr id="13388" name="120" descr="120"/>
        <xdr:cNvPicPr/>
      </xdr:nvPicPr>
      <xdr:blipFill>
        <a:blip r:embed="rId1" cstate="print"/>
        <a:stretch>
          <a:fillRect/>
        </a:stretch>
      </xdr:blipFill>
      <xdr:spPr>
        <a:xfrm>
          <a:off x="21316315" y="8373745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504190</xdr:colOff>
      <xdr:row>52</xdr:row>
      <xdr:rowOff>427990</xdr:rowOff>
    </xdr:to>
    <xdr:pic>
      <xdr:nvPicPr>
        <xdr:cNvPr id="13389" name="120" descr="120"/>
        <xdr:cNvPicPr/>
      </xdr:nvPicPr>
      <xdr:blipFill>
        <a:blip r:embed="rId1" cstate="print"/>
        <a:stretch>
          <a:fillRect/>
        </a:stretch>
      </xdr:blipFill>
      <xdr:spPr>
        <a:xfrm>
          <a:off x="21429980" y="85166200"/>
          <a:ext cx="46990" cy="427990"/>
        </a:xfrm>
        <a:prstGeom prst="rect">
          <a:avLst/>
        </a:prstGeom>
        <a:noFill/>
        <a:ln w="9525">
          <a:noFill/>
        </a:ln>
      </xdr:spPr>
    </xdr:pic>
    <xdr:clientData/>
  </xdr:twoCellAnchor>
  <xdr:twoCellAnchor editAs="oneCell">
    <xdr:from>
      <xdr:col>34</xdr:col>
      <xdr:colOff>457200</xdr:colOff>
      <xdr:row>52</xdr:row>
      <xdr:rowOff>0</xdr:rowOff>
    </xdr:from>
    <xdr:to>
      <xdr:col>34</xdr:col>
      <xdr:colOff>504190</xdr:colOff>
      <xdr:row>52</xdr:row>
      <xdr:rowOff>427990</xdr:rowOff>
    </xdr:to>
    <xdr:pic>
      <xdr:nvPicPr>
        <xdr:cNvPr id="13390" name="120" descr="120"/>
        <xdr:cNvPicPr/>
      </xdr:nvPicPr>
      <xdr:blipFill>
        <a:blip r:embed="rId1" cstate="print"/>
        <a:stretch>
          <a:fillRect/>
        </a:stretch>
      </xdr:blipFill>
      <xdr:spPr>
        <a:xfrm>
          <a:off x="21429980" y="85166200"/>
          <a:ext cx="46990" cy="42799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91"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92"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93"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94"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95"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96"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97"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398"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399"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400"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457200</xdr:colOff>
      <xdr:row>52</xdr:row>
      <xdr:rowOff>0</xdr:rowOff>
    </xdr:from>
    <xdr:to>
      <xdr:col>34</xdr:col>
      <xdr:colOff>523240</xdr:colOff>
      <xdr:row>52</xdr:row>
      <xdr:rowOff>1172210</xdr:rowOff>
    </xdr:to>
    <xdr:pic>
      <xdr:nvPicPr>
        <xdr:cNvPr id="13401" name="120" descr="120"/>
        <xdr:cNvPicPr/>
      </xdr:nvPicPr>
      <xdr:blipFill>
        <a:blip r:embed="rId1" cstate="print"/>
        <a:stretch>
          <a:fillRect/>
        </a:stretch>
      </xdr:blipFill>
      <xdr:spPr>
        <a:xfrm>
          <a:off x="21429980" y="85166200"/>
          <a:ext cx="66040" cy="1172210"/>
        </a:xfrm>
        <a:prstGeom prst="rect">
          <a:avLst/>
        </a:prstGeom>
        <a:noFill/>
        <a:ln w="9525">
          <a:noFill/>
        </a:ln>
      </xdr:spPr>
    </xdr:pic>
    <xdr:clientData/>
  </xdr:twoCellAnchor>
  <xdr:twoCellAnchor editAs="oneCell">
    <xdr:from>
      <xdr:col>34</xdr:col>
      <xdr:colOff>343535</xdr:colOff>
      <xdr:row>52</xdr:row>
      <xdr:rowOff>0</xdr:rowOff>
    </xdr:from>
    <xdr:to>
      <xdr:col>34</xdr:col>
      <xdr:colOff>408305</xdr:colOff>
      <xdr:row>52</xdr:row>
      <xdr:rowOff>1048385</xdr:rowOff>
    </xdr:to>
    <xdr:pic>
      <xdr:nvPicPr>
        <xdr:cNvPr id="13402" name="120" descr="120"/>
        <xdr:cNvPicPr/>
      </xdr:nvPicPr>
      <xdr:blipFill>
        <a:blip r:embed="rId1" cstate="print"/>
        <a:stretch>
          <a:fillRect/>
        </a:stretch>
      </xdr:blipFill>
      <xdr:spPr>
        <a:xfrm>
          <a:off x="21316315" y="8516620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504190</xdr:colOff>
      <xdr:row>53</xdr:row>
      <xdr:rowOff>427990</xdr:rowOff>
    </xdr:to>
    <xdr:pic>
      <xdr:nvPicPr>
        <xdr:cNvPr id="13403" name="120" descr="120"/>
        <xdr:cNvPicPr/>
      </xdr:nvPicPr>
      <xdr:blipFill>
        <a:blip r:embed="rId1" cstate="print"/>
        <a:stretch>
          <a:fillRect/>
        </a:stretch>
      </xdr:blipFill>
      <xdr:spPr>
        <a:xfrm>
          <a:off x="21429980" y="86594950"/>
          <a:ext cx="46990" cy="427990"/>
        </a:xfrm>
        <a:prstGeom prst="rect">
          <a:avLst/>
        </a:prstGeom>
        <a:noFill/>
        <a:ln w="9525">
          <a:noFill/>
        </a:ln>
      </xdr:spPr>
    </xdr:pic>
    <xdr:clientData/>
  </xdr:twoCellAnchor>
  <xdr:twoCellAnchor editAs="oneCell">
    <xdr:from>
      <xdr:col>34</xdr:col>
      <xdr:colOff>457200</xdr:colOff>
      <xdr:row>53</xdr:row>
      <xdr:rowOff>0</xdr:rowOff>
    </xdr:from>
    <xdr:to>
      <xdr:col>34</xdr:col>
      <xdr:colOff>504190</xdr:colOff>
      <xdr:row>53</xdr:row>
      <xdr:rowOff>427990</xdr:rowOff>
    </xdr:to>
    <xdr:pic>
      <xdr:nvPicPr>
        <xdr:cNvPr id="13404" name="120" descr="120"/>
        <xdr:cNvPicPr/>
      </xdr:nvPicPr>
      <xdr:blipFill>
        <a:blip r:embed="rId1" cstate="print"/>
        <a:stretch>
          <a:fillRect/>
        </a:stretch>
      </xdr:blipFill>
      <xdr:spPr>
        <a:xfrm>
          <a:off x="21429980" y="86594950"/>
          <a:ext cx="46990" cy="42799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05"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06"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07"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408"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09"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0"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1"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412"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3"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4"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5"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416"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7"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8"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457200</xdr:colOff>
      <xdr:row>53</xdr:row>
      <xdr:rowOff>0</xdr:rowOff>
    </xdr:from>
    <xdr:to>
      <xdr:col>34</xdr:col>
      <xdr:colOff>523240</xdr:colOff>
      <xdr:row>53</xdr:row>
      <xdr:rowOff>1172210</xdr:rowOff>
    </xdr:to>
    <xdr:pic>
      <xdr:nvPicPr>
        <xdr:cNvPr id="13419" name="120" descr="120"/>
        <xdr:cNvPicPr/>
      </xdr:nvPicPr>
      <xdr:blipFill>
        <a:blip r:embed="rId1" cstate="print"/>
        <a:stretch>
          <a:fillRect/>
        </a:stretch>
      </xdr:blipFill>
      <xdr:spPr>
        <a:xfrm>
          <a:off x="21429980" y="86594950"/>
          <a:ext cx="66040" cy="1172210"/>
        </a:xfrm>
        <a:prstGeom prst="rect">
          <a:avLst/>
        </a:prstGeom>
        <a:noFill/>
        <a:ln w="9525">
          <a:noFill/>
        </a:ln>
      </xdr:spPr>
    </xdr:pic>
    <xdr:clientData/>
  </xdr:twoCellAnchor>
  <xdr:twoCellAnchor editAs="oneCell">
    <xdr:from>
      <xdr:col>34</xdr:col>
      <xdr:colOff>343535</xdr:colOff>
      <xdr:row>53</xdr:row>
      <xdr:rowOff>0</xdr:rowOff>
    </xdr:from>
    <xdr:to>
      <xdr:col>34</xdr:col>
      <xdr:colOff>408305</xdr:colOff>
      <xdr:row>53</xdr:row>
      <xdr:rowOff>1048385</xdr:rowOff>
    </xdr:to>
    <xdr:pic>
      <xdr:nvPicPr>
        <xdr:cNvPr id="13420" name="120" descr="120"/>
        <xdr:cNvPicPr/>
      </xdr:nvPicPr>
      <xdr:blipFill>
        <a:blip r:embed="rId1" cstate="print"/>
        <a:stretch>
          <a:fillRect/>
        </a:stretch>
      </xdr:blipFill>
      <xdr:spPr>
        <a:xfrm>
          <a:off x="21316315" y="86594950"/>
          <a:ext cx="64770" cy="1048385"/>
        </a:xfrm>
        <a:prstGeom prst="rect">
          <a:avLst/>
        </a:prstGeom>
        <a:noFill/>
        <a:ln w="9525">
          <a:noFill/>
        </a:ln>
      </xdr:spPr>
    </xdr:pic>
    <xdr:clientData/>
  </xdr:twoCellAnchor>
  <xdr:twoCellAnchor editAs="oneCell">
    <xdr:from>
      <xdr:col>34</xdr:col>
      <xdr:colOff>457200</xdr:colOff>
      <xdr:row>54</xdr:row>
      <xdr:rowOff>0</xdr:rowOff>
    </xdr:from>
    <xdr:to>
      <xdr:col>34</xdr:col>
      <xdr:colOff>504190</xdr:colOff>
      <xdr:row>54</xdr:row>
      <xdr:rowOff>427990</xdr:rowOff>
    </xdr:to>
    <xdr:pic>
      <xdr:nvPicPr>
        <xdr:cNvPr id="13421" name="120" descr="120"/>
        <xdr:cNvPicPr/>
      </xdr:nvPicPr>
      <xdr:blipFill>
        <a:blip r:embed="rId1" cstate="print"/>
        <a:stretch>
          <a:fillRect/>
        </a:stretch>
      </xdr:blipFill>
      <xdr:spPr>
        <a:xfrm>
          <a:off x="21429980" y="88023700"/>
          <a:ext cx="46990" cy="427990"/>
        </a:xfrm>
        <a:prstGeom prst="rect">
          <a:avLst/>
        </a:prstGeom>
        <a:noFill/>
        <a:ln w="9525">
          <a:noFill/>
        </a:ln>
      </xdr:spPr>
    </xdr:pic>
    <xdr:clientData/>
  </xdr:twoCellAnchor>
  <xdr:twoCellAnchor editAs="oneCell">
    <xdr:from>
      <xdr:col>34</xdr:col>
      <xdr:colOff>457200</xdr:colOff>
      <xdr:row>54</xdr:row>
      <xdr:rowOff>0</xdr:rowOff>
    </xdr:from>
    <xdr:to>
      <xdr:col>34</xdr:col>
      <xdr:colOff>504190</xdr:colOff>
      <xdr:row>54</xdr:row>
      <xdr:rowOff>427990</xdr:rowOff>
    </xdr:to>
    <xdr:pic>
      <xdr:nvPicPr>
        <xdr:cNvPr id="13422" name="120" descr="120"/>
        <xdr:cNvPicPr/>
      </xdr:nvPicPr>
      <xdr:blipFill>
        <a:blip r:embed="rId1" cstate="print"/>
        <a:stretch>
          <a:fillRect/>
        </a:stretch>
      </xdr:blipFill>
      <xdr:spPr>
        <a:xfrm>
          <a:off x="21429980" y="88023700"/>
          <a:ext cx="46990" cy="42799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23"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24"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25"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343535</xdr:colOff>
      <xdr:row>54</xdr:row>
      <xdr:rowOff>0</xdr:rowOff>
    </xdr:from>
    <xdr:to>
      <xdr:col>34</xdr:col>
      <xdr:colOff>408305</xdr:colOff>
      <xdr:row>54</xdr:row>
      <xdr:rowOff>1048385</xdr:rowOff>
    </xdr:to>
    <xdr:pic>
      <xdr:nvPicPr>
        <xdr:cNvPr id="13426" name="120" descr="120"/>
        <xdr:cNvPicPr/>
      </xdr:nvPicPr>
      <xdr:blipFill>
        <a:blip r:embed="rId1" cstate="print"/>
        <a:stretch>
          <a:fillRect/>
        </a:stretch>
      </xdr:blipFill>
      <xdr:spPr>
        <a:xfrm>
          <a:off x="21316315" y="88023700"/>
          <a:ext cx="64770" cy="1048385"/>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27"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28"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29"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343535</xdr:colOff>
      <xdr:row>54</xdr:row>
      <xdr:rowOff>0</xdr:rowOff>
    </xdr:from>
    <xdr:to>
      <xdr:col>34</xdr:col>
      <xdr:colOff>408305</xdr:colOff>
      <xdr:row>54</xdr:row>
      <xdr:rowOff>1048385</xdr:rowOff>
    </xdr:to>
    <xdr:pic>
      <xdr:nvPicPr>
        <xdr:cNvPr id="13430" name="120" descr="120"/>
        <xdr:cNvPicPr/>
      </xdr:nvPicPr>
      <xdr:blipFill>
        <a:blip r:embed="rId1" cstate="print"/>
        <a:stretch>
          <a:fillRect/>
        </a:stretch>
      </xdr:blipFill>
      <xdr:spPr>
        <a:xfrm>
          <a:off x="21316315" y="88023700"/>
          <a:ext cx="64770" cy="1048385"/>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31"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32"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33"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343535</xdr:colOff>
      <xdr:row>54</xdr:row>
      <xdr:rowOff>0</xdr:rowOff>
    </xdr:from>
    <xdr:to>
      <xdr:col>34</xdr:col>
      <xdr:colOff>408305</xdr:colOff>
      <xdr:row>54</xdr:row>
      <xdr:rowOff>1048385</xdr:rowOff>
    </xdr:to>
    <xdr:pic>
      <xdr:nvPicPr>
        <xdr:cNvPr id="13434" name="120" descr="120"/>
        <xdr:cNvPicPr/>
      </xdr:nvPicPr>
      <xdr:blipFill>
        <a:blip r:embed="rId1" cstate="print"/>
        <a:stretch>
          <a:fillRect/>
        </a:stretch>
      </xdr:blipFill>
      <xdr:spPr>
        <a:xfrm>
          <a:off x="21316315" y="88023700"/>
          <a:ext cx="64770" cy="1048385"/>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35"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36"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37"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343535</xdr:colOff>
      <xdr:row>54</xdr:row>
      <xdr:rowOff>0</xdr:rowOff>
    </xdr:from>
    <xdr:to>
      <xdr:col>34</xdr:col>
      <xdr:colOff>408305</xdr:colOff>
      <xdr:row>54</xdr:row>
      <xdr:rowOff>1048385</xdr:rowOff>
    </xdr:to>
    <xdr:pic>
      <xdr:nvPicPr>
        <xdr:cNvPr id="13438" name="120" descr="120"/>
        <xdr:cNvPicPr/>
      </xdr:nvPicPr>
      <xdr:blipFill>
        <a:blip r:embed="rId1" cstate="print"/>
        <a:stretch>
          <a:fillRect/>
        </a:stretch>
      </xdr:blipFill>
      <xdr:spPr>
        <a:xfrm>
          <a:off x="21316315" y="88023700"/>
          <a:ext cx="64770" cy="1048385"/>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39"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40"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457200</xdr:colOff>
      <xdr:row>54</xdr:row>
      <xdr:rowOff>0</xdr:rowOff>
    </xdr:from>
    <xdr:to>
      <xdr:col>34</xdr:col>
      <xdr:colOff>523240</xdr:colOff>
      <xdr:row>54</xdr:row>
      <xdr:rowOff>1172210</xdr:rowOff>
    </xdr:to>
    <xdr:pic>
      <xdr:nvPicPr>
        <xdr:cNvPr id="13441" name="120" descr="120"/>
        <xdr:cNvPicPr/>
      </xdr:nvPicPr>
      <xdr:blipFill>
        <a:blip r:embed="rId1" cstate="print"/>
        <a:stretch>
          <a:fillRect/>
        </a:stretch>
      </xdr:blipFill>
      <xdr:spPr>
        <a:xfrm>
          <a:off x="21429980" y="88023700"/>
          <a:ext cx="66040" cy="1172210"/>
        </a:xfrm>
        <a:prstGeom prst="rect">
          <a:avLst/>
        </a:prstGeom>
        <a:noFill/>
        <a:ln w="9525">
          <a:noFill/>
        </a:ln>
      </xdr:spPr>
    </xdr:pic>
    <xdr:clientData/>
  </xdr:twoCellAnchor>
  <xdr:twoCellAnchor editAs="oneCell">
    <xdr:from>
      <xdr:col>34</xdr:col>
      <xdr:colOff>343535</xdr:colOff>
      <xdr:row>54</xdr:row>
      <xdr:rowOff>0</xdr:rowOff>
    </xdr:from>
    <xdr:to>
      <xdr:col>34</xdr:col>
      <xdr:colOff>408305</xdr:colOff>
      <xdr:row>54</xdr:row>
      <xdr:rowOff>1048385</xdr:rowOff>
    </xdr:to>
    <xdr:pic>
      <xdr:nvPicPr>
        <xdr:cNvPr id="13442" name="120" descr="120"/>
        <xdr:cNvPicPr/>
      </xdr:nvPicPr>
      <xdr:blipFill>
        <a:blip r:embed="rId1" cstate="print"/>
        <a:stretch>
          <a:fillRect/>
        </a:stretch>
      </xdr:blipFill>
      <xdr:spPr>
        <a:xfrm>
          <a:off x="21316315" y="8802370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504190</xdr:colOff>
      <xdr:row>55</xdr:row>
      <xdr:rowOff>427990</xdr:rowOff>
    </xdr:to>
    <xdr:pic>
      <xdr:nvPicPr>
        <xdr:cNvPr id="13443" name="120" descr="120"/>
        <xdr:cNvPicPr/>
      </xdr:nvPicPr>
      <xdr:blipFill>
        <a:blip r:embed="rId1" cstate="print"/>
        <a:stretch>
          <a:fillRect/>
        </a:stretch>
      </xdr:blipFill>
      <xdr:spPr>
        <a:xfrm>
          <a:off x="21429980" y="89452450"/>
          <a:ext cx="46990" cy="427990"/>
        </a:xfrm>
        <a:prstGeom prst="rect">
          <a:avLst/>
        </a:prstGeom>
        <a:noFill/>
        <a:ln w="9525">
          <a:noFill/>
        </a:ln>
      </xdr:spPr>
    </xdr:pic>
    <xdr:clientData/>
  </xdr:twoCellAnchor>
  <xdr:twoCellAnchor editAs="oneCell">
    <xdr:from>
      <xdr:col>34</xdr:col>
      <xdr:colOff>457200</xdr:colOff>
      <xdr:row>55</xdr:row>
      <xdr:rowOff>0</xdr:rowOff>
    </xdr:from>
    <xdr:to>
      <xdr:col>34</xdr:col>
      <xdr:colOff>504190</xdr:colOff>
      <xdr:row>55</xdr:row>
      <xdr:rowOff>427990</xdr:rowOff>
    </xdr:to>
    <xdr:pic>
      <xdr:nvPicPr>
        <xdr:cNvPr id="13444" name="120" descr="120"/>
        <xdr:cNvPicPr/>
      </xdr:nvPicPr>
      <xdr:blipFill>
        <a:blip r:embed="rId1" cstate="print"/>
        <a:stretch>
          <a:fillRect/>
        </a:stretch>
      </xdr:blipFill>
      <xdr:spPr>
        <a:xfrm>
          <a:off x="21429980" y="89452450"/>
          <a:ext cx="46990" cy="42799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45"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46"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47"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48"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49"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0"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1"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52"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3"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4"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5"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56"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7"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8"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59"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60"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61"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62"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63"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64"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65"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66"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67"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68"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69"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0"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1"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72"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3"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4"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5"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76"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7"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8"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79"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80"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81"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82"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457200</xdr:colOff>
      <xdr:row>55</xdr:row>
      <xdr:rowOff>0</xdr:rowOff>
    </xdr:from>
    <xdr:to>
      <xdr:col>34</xdr:col>
      <xdr:colOff>523240</xdr:colOff>
      <xdr:row>55</xdr:row>
      <xdr:rowOff>1172210</xdr:rowOff>
    </xdr:to>
    <xdr:pic>
      <xdr:nvPicPr>
        <xdr:cNvPr id="13483" name="120" descr="120"/>
        <xdr:cNvPicPr/>
      </xdr:nvPicPr>
      <xdr:blipFill>
        <a:blip r:embed="rId1" cstate="print"/>
        <a:stretch>
          <a:fillRect/>
        </a:stretch>
      </xdr:blipFill>
      <xdr:spPr>
        <a:xfrm>
          <a:off x="21429980" y="89452450"/>
          <a:ext cx="66040" cy="1172210"/>
        </a:xfrm>
        <a:prstGeom prst="rect">
          <a:avLst/>
        </a:prstGeom>
        <a:noFill/>
        <a:ln w="9525">
          <a:noFill/>
        </a:ln>
      </xdr:spPr>
    </xdr:pic>
    <xdr:clientData/>
  </xdr:twoCellAnchor>
  <xdr:twoCellAnchor editAs="oneCell">
    <xdr:from>
      <xdr:col>34</xdr:col>
      <xdr:colOff>343535</xdr:colOff>
      <xdr:row>55</xdr:row>
      <xdr:rowOff>0</xdr:rowOff>
    </xdr:from>
    <xdr:to>
      <xdr:col>34</xdr:col>
      <xdr:colOff>408305</xdr:colOff>
      <xdr:row>55</xdr:row>
      <xdr:rowOff>1048385</xdr:rowOff>
    </xdr:to>
    <xdr:pic>
      <xdr:nvPicPr>
        <xdr:cNvPr id="13484" name="120" descr="120"/>
        <xdr:cNvPicPr/>
      </xdr:nvPicPr>
      <xdr:blipFill>
        <a:blip r:embed="rId1" cstate="print"/>
        <a:stretch>
          <a:fillRect/>
        </a:stretch>
      </xdr:blipFill>
      <xdr:spPr>
        <a:xfrm>
          <a:off x="21316315" y="89452450"/>
          <a:ext cx="64770" cy="1048385"/>
        </a:xfrm>
        <a:prstGeom prst="rect">
          <a:avLst/>
        </a:prstGeom>
        <a:noFill/>
        <a:ln w="9525">
          <a:noFill/>
        </a:ln>
      </xdr:spPr>
    </xdr:pic>
    <xdr:clientData/>
  </xdr:twoCellAnchor>
  <xdr:twoCellAnchor editAs="oneCell">
    <xdr:from>
      <xdr:col>34</xdr:col>
      <xdr:colOff>457200</xdr:colOff>
      <xdr:row>56</xdr:row>
      <xdr:rowOff>0</xdr:rowOff>
    </xdr:from>
    <xdr:to>
      <xdr:col>34</xdr:col>
      <xdr:colOff>504190</xdr:colOff>
      <xdr:row>56</xdr:row>
      <xdr:rowOff>427990</xdr:rowOff>
    </xdr:to>
    <xdr:pic>
      <xdr:nvPicPr>
        <xdr:cNvPr id="13485" name="120" descr="120"/>
        <xdr:cNvPicPr/>
      </xdr:nvPicPr>
      <xdr:blipFill>
        <a:blip r:embed="rId1" cstate="print"/>
        <a:stretch>
          <a:fillRect/>
        </a:stretch>
      </xdr:blipFill>
      <xdr:spPr>
        <a:xfrm>
          <a:off x="21429980" y="91024075"/>
          <a:ext cx="46990" cy="427990"/>
        </a:xfrm>
        <a:prstGeom prst="rect">
          <a:avLst/>
        </a:prstGeom>
        <a:noFill/>
        <a:ln w="9525">
          <a:noFill/>
        </a:ln>
      </xdr:spPr>
    </xdr:pic>
    <xdr:clientData/>
  </xdr:twoCellAnchor>
  <xdr:twoCellAnchor editAs="oneCell">
    <xdr:from>
      <xdr:col>34</xdr:col>
      <xdr:colOff>457200</xdr:colOff>
      <xdr:row>56</xdr:row>
      <xdr:rowOff>0</xdr:rowOff>
    </xdr:from>
    <xdr:to>
      <xdr:col>34</xdr:col>
      <xdr:colOff>504190</xdr:colOff>
      <xdr:row>56</xdr:row>
      <xdr:rowOff>427990</xdr:rowOff>
    </xdr:to>
    <xdr:pic>
      <xdr:nvPicPr>
        <xdr:cNvPr id="13486" name="120" descr="120"/>
        <xdr:cNvPicPr/>
      </xdr:nvPicPr>
      <xdr:blipFill>
        <a:blip r:embed="rId1" cstate="print"/>
        <a:stretch>
          <a:fillRect/>
        </a:stretch>
      </xdr:blipFill>
      <xdr:spPr>
        <a:xfrm>
          <a:off x="21429980" y="91024075"/>
          <a:ext cx="46990" cy="42799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87"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88"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89"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343535</xdr:colOff>
      <xdr:row>56</xdr:row>
      <xdr:rowOff>0</xdr:rowOff>
    </xdr:from>
    <xdr:to>
      <xdr:col>34</xdr:col>
      <xdr:colOff>408305</xdr:colOff>
      <xdr:row>56</xdr:row>
      <xdr:rowOff>1048385</xdr:rowOff>
    </xdr:to>
    <xdr:pic>
      <xdr:nvPicPr>
        <xdr:cNvPr id="13490" name="120" descr="120"/>
        <xdr:cNvPicPr/>
      </xdr:nvPicPr>
      <xdr:blipFill>
        <a:blip r:embed="rId1" cstate="print"/>
        <a:stretch>
          <a:fillRect/>
        </a:stretch>
      </xdr:blipFill>
      <xdr:spPr>
        <a:xfrm>
          <a:off x="21316315" y="91024075"/>
          <a:ext cx="64770" cy="1048385"/>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91"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92"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93"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343535</xdr:colOff>
      <xdr:row>56</xdr:row>
      <xdr:rowOff>0</xdr:rowOff>
    </xdr:from>
    <xdr:to>
      <xdr:col>34</xdr:col>
      <xdr:colOff>408305</xdr:colOff>
      <xdr:row>56</xdr:row>
      <xdr:rowOff>1048385</xdr:rowOff>
    </xdr:to>
    <xdr:pic>
      <xdr:nvPicPr>
        <xdr:cNvPr id="13494" name="120" descr="120"/>
        <xdr:cNvPicPr/>
      </xdr:nvPicPr>
      <xdr:blipFill>
        <a:blip r:embed="rId1" cstate="print"/>
        <a:stretch>
          <a:fillRect/>
        </a:stretch>
      </xdr:blipFill>
      <xdr:spPr>
        <a:xfrm>
          <a:off x="21316315" y="91024075"/>
          <a:ext cx="64770" cy="1048385"/>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95"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96"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97"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343535</xdr:colOff>
      <xdr:row>56</xdr:row>
      <xdr:rowOff>0</xdr:rowOff>
    </xdr:from>
    <xdr:to>
      <xdr:col>34</xdr:col>
      <xdr:colOff>408305</xdr:colOff>
      <xdr:row>56</xdr:row>
      <xdr:rowOff>1048385</xdr:rowOff>
    </xdr:to>
    <xdr:pic>
      <xdr:nvPicPr>
        <xdr:cNvPr id="13498" name="120" descr="120"/>
        <xdr:cNvPicPr/>
      </xdr:nvPicPr>
      <xdr:blipFill>
        <a:blip r:embed="rId1" cstate="print"/>
        <a:stretch>
          <a:fillRect/>
        </a:stretch>
      </xdr:blipFill>
      <xdr:spPr>
        <a:xfrm>
          <a:off x="21316315" y="91024075"/>
          <a:ext cx="64770" cy="1048385"/>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499"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500"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501"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343535</xdr:colOff>
      <xdr:row>56</xdr:row>
      <xdr:rowOff>0</xdr:rowOff>
    </xdr:from>
    <xdr:to>
      <xdr:col>34</xdr:col>
      <xdr:colOff>408305</xdr:colOff>
      <xdr:row>56</xdr:row>
      <xdr:rowOff>1048385</xdr:rowOff>
    </xdr:to>
    <xdr:pic>
      <xdr:nvPicPr>
        <xdr:cNvPr id="13502" name="120" descr="120"/>
        <xdr:cNvPicPr/>
      </xdr:nvPicPr>
      <xdr:blipFill>
        <a:blip r:embed="rId1" cstate="print"/>
        <a:stretch>
          <a:fillRect/>
        </a:stretch>
      </xdr:blipFill>
      <xdr:spPr>
        <a:xfrm>
          <a:off x="21316315" y="91024075"/>
          <a:ext cx="64770" cy="1048385"/>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503"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504"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457200</xdr:colOff>
      <xdr:row>56</xdr:row>
      <xdr:rowOff>0</xdr:rowOff>
    </xdr:from>
    <xdr:to>
      <xdr:col>34</xdr:col>
      <xdr:colOff>523240</xdr:colOff>
      <xdr:row>56</xdr:row>
      <xdr:rowOff>1172210</xdr:rowOff>
    </xdr:to>
    <xdr:pic>
      <xdr:nvPicPr>
        <xdr:cNvPr id="13505" name="120" descr="120"/>
        <xdr:cNvPicPr/>
      </xdr:nvPicPr>
      <xdr:blipFill>
        <a:blip r:embed="rId1" cstate="print"/>
        <a:stretch>
          <a:fillRect/>
        </a:stretch>
      </xdr:blipFill>
      <xdr:spPr>
        <a:xfrm>
          <a:off x="21429980" y="91024075"/>
          <a:ext cx="66040" cy="1172210"/>
        </a:xfrm>
        <a:prstGeom prst="rect">
          <a:avLst/>
        </a:prstGeom>
        <a:noFill/>
        <a:ln w="9525">
          <a:noFill/>
        </a:ln>
      </xdr:spPr>
    </xdr:pic>
    <xdr:clientData/>
  </xdr:twoCellAnchor>
  <xdr:twoCellAnchor editAs="oneCell">
    <xdr:from>
      <xdr:col>34</xdr:col>
      <xdr:colOff>343535</xdr:colOff>
      <xdr:row>56</xdr:row>
      <xdr:rowOff>0</xdr:rowOff>
    </xdr:from>
    <xdr:to>
      <xdr:col>34</xdr:col>
      <xdr:colOff>408305</xdr:colOff>
      <xdr:row>56</xdr:row>
      <xdr:rowOff>1048385</xdr:rowOff>
    </xdr:to>
    <xdr:pic>
      <xdr:nvPicPr>
        <xdr:cNvPr id="13506" name="120" descr="120"/>
        <xdr:cNvPicPr/>
      </xdr:nvPicPr>
      <xdr:blipFill>
        <a:blip r:embed="rId1" cstate="print"/>
        <a:stretch>
          <a:fillRect/>
        </a:stretch>
      </xdr:blipFill>
      <xdr:spPr>
        <a:xfrm>
          <a:off x="21316315" y="91024075"/>
          <a:ext cx="64770" cy="1048385"/>
        </a:xfrm>
        <a:prstGeom prst="rect">
          <a:avLst/>
        </a:prstGeom>
        <a:noFill/>
        <a:ln w="9525">
          <a:noFill/>
        </a:ln>
      </xdr:spPr>
    </xdr:pic>
    <xdr:clientData/>
  </xdr:twoCellAnchor>
  <xdr:twoCellAnchor editAs="oneCell">
    <xdr:from>
      <xdr:col>1</xdr:col>
      <xdr:colOff>0</xdr:colOff>
      <xdr:row>60</xdr:row>
      <xdr:rowOff>0</xdr:rowOff>
    </xdr:from>
    <xdr:to>
      <xdr:col>1</xdr:col>
      <xdr:colOff>65405</xdr:colOff>
      <xdr:row>60</xdr:row>
      <xdr:rowOff>1489710</xdr:rowOff>
    </xdr:to>
    <xdr:pic>
      <xdr:nvPicPr>
        <xdr:cNvPr id="13507" name="120" descr="120"/>
        <xdr:cNvPicPr/>
      </xdr:nvPicPr>
      <xdr:blipFill>
        <a:blip r:embed="rId1" cstate="print"/>
        <a:stretch>
          <a:fillRect/>
        </a:stretch>
      </xdr:blipFill>
      <xdr:spPr>
        <a:xfrm>
          <a:off x="923925" y="98596450"/>
          <a:ext cx="65405" cy="1489710"/>
        </a:xfrm>
        <a:prstGeom prst="rect">
          <a:avLst/>
        </a:prstGeom>
        <a:noFill/>
        <a:ln w="9525">
          <a:noFill/>
        </a:ln>
      </xdr:spPr>
    </xdr:pic>
    <xdr:clientData/>
  </xdr:twoCellAnchor>
  <xdr:twoCellAnchor editAs="oneCell">
    <xdr:from>
      <xdr:col>1</xdr:col>
      <xdr:colOff>0</xdr:colOff>
      <xdr:row>60</xdr:row>
      <xdr:rowOff>0</xdr:rowOff>
    </xdr:from>
    <xdr:to>
      <xdr:col>1</xdr:col>
      <xdr:colOff>65405</xdr:colOff>
      <xdr:row>60</xdr:row>
      <xdr:rowOff>1314450</xdr:rowOff>
    </xdr:to>
    <xdr:pic>
      <xdr:nvPicPr>
        <xdr:cNvPr id="13508" name="120" descr="120"/>
        <xdr:cNvPicPr/>
      </xdr:nvPicPr>
      <xdr:blipFill>
        <a:blip r:embed="rId1" cstate="print"/>
        <a:stretch>
          <a:fillRect/>
        </a:stretch>
      </xdr:blipFill>
      <xdr:spPr>
        <a:xfrm>
          <a:off x="923925" y="98596450"/>
          <a:ext cx="65405" cy="1314450"/>
        </a:xfrm>
        <a:prstGeom prst="rect">
          <a:avLst/>
        </a:prstGeom>
        <a:noFill/>
        <a:ln w="9525">
          <a:noFill/>
        </a:ln>
      </xdr:spPr>
    </xdr:pic>
    <xdr:clientData/>
  </xdr:twoCellAnchor>
  <xdr:twoCellAnchor editAs="oneCell">
    <xdr:from>
      <xdr:col>1</xdr:col>
      <xdr:colOff>0</xdr:colOff>
      <xdr:row>69</xdr:row>
      <xdr:rowOff>0</xdr:rowOff>
    </xdr:from>
    <xdr:to>
      <xdr:col>1</xdr:col>
      <xdr:colOff>65405</xdr:colOff>
      <xdr:row>69</xdr:row>
      <xdr:rowOff>900430</xdr:rowOff>
    </xdr:to>
    <xdr:pic>
      <xdr:nvPicPr>
        <xdr:cNvPr id="13509" name="120" descr="120"/>
        <xdr:cNvPicPr/>
      </xdr:nvPicPr>
      <xdr:blipFill>
        <a:blip r:embed="rId1" cstate="print"/>
        <a:stretch>
          <a:fillRect/>
        </a:stretch>
      </xdr:blipFill>
      <xdr:spPr>
        <a:xfrm>
          <a:off x="923925" y="113455450"/>
          <a:ext cx="65405" cy="900430"/>
        </a:xfrm>
        <a:prstGeom prst="rect">
          <a:avLst/>
        </a:prstGeom>
        <a:noFill/>
        <a:ln w="9525">
          <a:noFill/>
        </a:ln>
      </xdr:spPr>
    </xdr:pic>
    <xdr:clientData/>
  </xdr:twoCellAnchor>
  <xdr:twoCellAnchor editAs="oneCell">
    <xdr:from>
      <xdr:col>1</xdr:col>
      <xdr:colOff>0</xdr:colOff>
      <xdr:row>69</xdr:row>
      <xdr:rowOff>0</xdr:rowOff>
    </xdr:from>
    <xdr:to>
      <xdr:col>1</xdr:col>
      <xdr:colOff>65405</xdr:colOff>
      <xdr:row>69</xdr:row>
      <xdr:rowOff>793115</xdr:rowOff>
    </xdr:to>
    <xdr:pic>
      <xdr:nvPicPr>
        <xdr:cNvPr id="13510" name="120" descr="120"/>
        <xdr:cNvPicPr/>
      </xdr:nvPicPr>
      <xdr:blipFill>
        <a:blip r:embed="rId1" cstate="print"/>
        <a:stretch>
          <a:fillRect/>
        </a:stretch>
      </xdr:blipFill>
      <xdr:spPr>
        <a:xfrm>
          <a:off x="923925" y="113455450"/>
          <a:ext cx="65405" cy="793115"/>
        </a:xfrm>
        <a:prstGeom prst="rect">
          <a:avLst/>
        </a:prstGeom>
        <a:noFill/>
        <a:ln w="9525">
          <a:noFill/>
        </a:ln>
      </xdr:spPr>
    </xdr:pic>
    <xdr:clientData/>
  </xdr:twoCellAnchor>
  <xdr:twoCellAnchor editAs="oneCell">
    <xdr:from>
      <xdr:col>1</xdr:col>
      <xdr:colOff>0</xdr:colOff>
      <xdr:row>61</xdr:row>
      <xdr:rowOff>0</xdr:rowOff>
    </xdr:from>
    <xdr:to>
      <xdr:col>1</xdr:col>
      <xdr:colOff>65405</xdr:colOff>
      <xdr:row>61</xdr:row>
      <xdr:rowOff>1310640</xdr:rowOff>
    </xdr:to>
    <xdr:pic>
      <xdr:nvPicPr>
        <xdr:cNvPr id="13511" name="120" descr="120"/>
        <xdr:cNvPicPr/>
      </xdr:nvPicPr>
      <xdr:blipFill>
        <a:blip r:embed="rId1" cstate="print"/>
        <a:stretch>
          <a:fillRect/>
        </a:stretch>
      </xdr:blipFill>
      <xdr:spPr>
        <a:xfrm>
          <a:off x="923925" y="100168075"/>
          <a:ext cx="65405" cy="1310640"/>
        </a:xfrm>
        <a:prstGeom prst="rect">
          <a:avLst/>
        </a:prstGeom>
        <a:noFill/>
        <a:ln w="9525">
          <a:noFill/>
        </a:ln>
      </xdr:spPr>
    </xdr:pic>
    <xdr:clientData/>
  </xdr:twoCellAnchor>
  <xdr:twoCellAnchor editAs="oneCell">
    <xdr:from>
      <xdr:col>1</xdr:col>
      <xdr:colOff>0</xdr:colOff>
      <xdr:row>62</xdr:row>
      <xdr:rowOff>0</xdr:rowOff>
    </xdr:from>
    <xdr:to>
      <xdr:col>1</xdr:col>
      <xdr:colOff>65405</xdr:colOff>
      <xdr:row>62</xdr:row>
      <xdr:rowOff>1309370</xdr:rowOff>
    </xdr:to>
    <xdr:pic>
      <xdr:nvPicPr>
        <xdr:cNvPr id="13512" name="120" descr="120"/>
        <xdr:cNvPicPr/>
      </xdr:nvPicPr>
      <xdr:blipFill>
        <a:blip r:embed="rId1" cstate="print"/>
        <a:stretch>
          <a:fillRect/>
        </a:stretch>
      </xdr:blipFill>
      <xdr:spPr>
        <a:xfrm>
          <a:off x="923925" y="101739700"/>
          <a:ext cx="65405" cy="1309370"/>
        </a:xfrm>
        <a:prstGeom prst="rect">
          <a:avLst/>
        </a:prstGeom>
        <a:noFill/>
        <a:ln w="9525">
          <a:noFill/>
        </a:ln>
      </xdr:spPr>
    </xdr:pic>
    <xdr:clientData/>
  </xdr:twoCellAnchor>
  <xdr:twoCellAnchor editAs="oneCell">
    <xdr:from>
      <xdr:col>1</xdr:col>
      <xdr:colOff>0</xdr:colOff>
      <xdr:row>70</xdr:row>
      <xdr:rowOff>0</xdr:rowOff>
    </xdr:from>
    <xdr:to>
      <xdr:col>1</xdr:col>
      <xdr:colOff>65405</xdr:colOff>
      <xdr:row>70</xdr:row>
      <xdr:rowOff>332105</xdr:rowOff>
    </xdr:to>
    <xdr:pic>
      <xdr:nvPicPr>
        <xdr:cNvPr id="13513" name="120" descr="120"/>
        <xdr:cNvPicPr/>
      </xdr:nvPicPr>
      <xdr:blipFill>
        <a:blip r:embed="rId1" cstate="print"/>
        <a:stretch>
          <a:fillRect/>
        </a:stretch>
      </xdr:blipFill>
      <xdr:spPr>
        <a:xfrm>
          <a:off x="923925" y="115169950"/>
          <a:ext cx="65405" cy="332105"/>
        </a:xfrm>
        <a:prstGeom prst="rect">
          <a:avLst/>
        </a:prstGeom>
        <a:noFill/>
        <a:ln w="9525">
          <a:noFill/>
        </a:ln>
      </xdr:spPr>
    </xdr:pic>
    <xdr:clientData/>
  </xdr:twoCellAnchor>
  <xdr:twoCellAnchor editAs="oneCell">
    <xdr:from>
      <xdr:col>1</xdr:col>
      <xdr:colOff>0</xdr:colOff>
      <xdr:row>70</xdr:row>
      <xdr:rowOff>0</xdr:rowOff>
    </xdr:from>
    <xdr:to>
      <xdr:col>1</xdr:col>
      <xdr:colOff>65405</xdr:colOff>
      <xdr:row>70</xdr:row>
      <xdr:rowOff>226060</xdr:rowOff>
    </xdr:to>
    <xdr:pic>
      <xdr:nvPicPr>
        <xdr:cNvPr id="13514" name="120" descr="120"/>
        <xdr:cNvPicPr/>
      </xdr:nvPicPr>
      <xdr:blipFill>
        <a:blip r:embed="rId1" cstate="print"/>
        <a:stretch>
          <a:fillRect/>
        </a:stretch>
      </xdr:blipFill>
      <xdr:spPr>
        <a:xfrm>
          <a:off x="923925" y="115169950"/>
          <a:ext cx="65405" cy="22606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15" name="4" descr="4"/>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16" name="139" descr="139"/>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17" name="36" descr="36"/>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18" name="140" descr="140"/>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19" name="109" descr="109"/>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20" name="125" descr="125"/>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21" name="59" descr="59"/>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22" name="77" descr="77"/>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23" name="152" descr="15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24" name="150" descr="15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25" name="116" descr="116"/>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526" name="5" descr="5"/>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27" name="95" descr="95"/>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28" name="68" descr="68"/>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29" name="42" descr="42"/>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30" name="34" descr="34"/>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31" name="106" descr="10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32" name="57" descr="57"/>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33" name="137" descr="137"/>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34" name="25" descr="25"/>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35" name="14" descr="14"/>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36" name="99" descr="99"/>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37" name="124" descr="124"/>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38" name="114" descr="114"/>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39" name="149" descr="149"/>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40" name="155" descr="155"/>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41" name="69" descr="69"/>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42" name="17" descr="17"/>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543" name="72" descr="72"/>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44" name="110" descr="110"/>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45" name="21" descr="21"/>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46" name="22" descr="22"/>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47" name="13" descr="13"/>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48" name="54" descr="54"/>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49" name="27" descr="27"/>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50" name="39" descr="39"/>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51" name="31" descr="3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552" name="37" descr="37"/>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53" name="45" descr="45"/>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54" name="127" descr="127"/>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555" name="29" descr="29"/>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56" name="90" descr="90"/>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57" name="58" descr="58"/>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58" name="71" descr="7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59" name="92" descr="92"/>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60" name="129" descr="129"/>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61" name="131" descr="131"/>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62" name="63" descr="63"/>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63" name="38" descr="38"/>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64" name="115" descr="115"/>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65" name="33" descr="33"/>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66" name="70" descr="7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67" name="10" descr="10"/>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68" name="87" descr="87"/>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69" name="11" descr="11"/>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70" name="46" descr="46"/>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71" name="119" descr="119"/>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72" name="100" descr="100"/>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73" name="85" descr="85"/>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74" name="107" descr="107"/>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75" name="126" descr="12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76" name="159" descr="159"/>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77" name="105" descr="105"/>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78" name="65" descr="65"/>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79" name="16" descr="16"/>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80" name="67" descr="67"/>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581" name="147" descr="147"/>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82" name="56" descr="56"/>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83" name="102" descr="10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84" name="35" descr="35"/>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85" name="133" descr="133"/>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86" name="118" descr="11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587" name="26" descr="26"/>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588" name="73" descr="73"/>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589" name="53" descr="53"/>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90" name="2" descr="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91" name="98" descr="9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592" name="91" descr="91"/>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93" name="108" descr="108"/>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94" name="79" descr="79"/>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595" name="48" descr="4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596" name="86" descr="86"/>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597" name="0" descr="0"/>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98" name="51" descr="51"/>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599" name="19" descr="19"/>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00" name="20" descr="20"/>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01" name="160" descr="160"/>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02" name="117" descr="117"/>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03" name="64" descr="64"/>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04" name="52" descr="5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05" name="49" descr="49"/>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06" name="143" descr="143"/>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07" name="82" descr="82"/>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08" name="112" descr="112"/>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609" name="18" descr="18"/>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10" name="88" descr="8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11" name="157" descr="157"/>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12" name="28" descr="2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13" name="128" descr="12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14" name="148" descr="148"/>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15" name="84" descr="84"/>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16" name="3" descr="3"/>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17" name="81" descr="8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18" name="40" descr="4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19" name="141" descr="141"/>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20" name="41" descr="4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21" name="9" descr="9"/>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22" name="78" descr="78"/>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23" name="74" descr="74"/>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624" name="120" descr="120"/>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25" name="66" descr="66"/>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26" name="44" descr="44"/>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27" name="146" descr="146"/>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28" name="121" descr="121"/>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29" name="101" descr="10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630" name="62" descr="62"/>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31" name="93" descr="93"/>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32" name="111" descr="11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33" name="76" descr="76"/>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34" name="60" descr="60"/>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35" name="50" descr="5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36" name="43" descr="43"/>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37" name="7" descr="7"/>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38" name="23" descr="23"/>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39" name="154" descr="154"/>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40" name="1" descr="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41" name="89" descr="89"/>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42" name="135" descr="135"/>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43" name="138" descr="138"/>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44" name="151" descr="15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45" name="24" descr="24"/>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46" name="156" descr="156"/>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47" name="75" descr="75"/>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48" name="153" descr="153"/>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49" name="132" descr="132"/>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50" name="145" descr="145"/>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51" name="80" descr="80"/>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652" name="161" descr="161"/>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53" name="136" descr="13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54" name="12" descr="12"/>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55" name="144" descr="144"/>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56" name="15" descr="15"/>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57" name="6" descr="6"/>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58" name="61" descr="61"/>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59" name="158" descr="15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60" name="96" descr="9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61" name="83" descr="83"/>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62" name="130" descr="130"/>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63" name="122" descr="122"/>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64" name="47" descr="47"/>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65" name="103" descr="103"/>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66" name="32" descr="32"/>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67" name="55" descr="55"/>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68" name="142" descr="14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69" name="134" descr="134"/>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670" name="30" descr="30"/>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71" name="113" descr="113"/>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72" name="104" descr="104"/>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73" name="94" descr="94"/>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74" name="8" descr="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75" name="123" descr="123"/>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76" name="97" descr="97"/>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77" name="4" descr="4"/>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78" name="139" descr="139"/>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79" name="36" descr="36"/>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80" name="140" descr="140"/>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81" name="109" descr="109"/>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682" name="125" descr="125"/>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83" name="59" descr="59"/>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84" name="77" descr="77"/>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685" name="152" descr="15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86" name="150" descr="15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87" name="116" descr="116"/>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688" name="5" descr="5"/>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89" name="95" descr="95"/>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90" name="68" descr="68"/>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91" name="42" descr="42"/>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92" name="34" descr="34"/>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693" name="106" descr="10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94" name="57" descr="57"/>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695" name="137" descr="137"/>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696" name="25" descr="25"/>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697" name="14" descr="14"/>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698" name="99" descr="99"/>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699" name="124" descr="124"/>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00" name="114" descr="114"/>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01" name="149" descr="149"/>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02" name="155" descr="155"/>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03" name="69" descr="69"/>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04" name="17" descr="17"/>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05" name="72" descr="72"/>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06" name="110" descr="110"/>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07" name="21" descr="21"/>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08" name="22" descr="22"/>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09" name="13" descr="13"/>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10" name="54" descr="54"/>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11" name="27" descr="27"/>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12" name="39" descr="39"/>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13" name="31" descr="3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14" name="37" descr="37"/>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15" name="45" descr="45"/>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16" name="127" descr="127"/>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17" name="29" descr="29"/>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18" name="90" descr="90"/>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19" name="58" descr="58"/>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20" name="71" descr="7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21" name="92" descr="92"/>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22" name="129" descr="129"/>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23" name="131" descr="131"/>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24" name="63" descr="63"/>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25" name="38" descr="38"/>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26" name="115" descr="115"/>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27" name="33" descr="33"/>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28" name="70" descr="7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29" name="10" descr="10"/>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30" name="87" descr="87"/>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31" name="11" descr="11"/>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32" name="46" descr="46"/>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33" name="119" descr="119"/>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34" name="100" descr="100"/>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35" name="85" descr="85"/>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36" name="107" descr="107"/>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37" name="126" descr="12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38" name="159" descr="159"/>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39" name="105" descr="105"/>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40" name="65" descr="65"/>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41" name="16" descr="16"/>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42" name="67" descr="67"/>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43" name="147" descr="147"/>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44" name="56" descr="56"/>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45" name="102" descr="10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46" name="35" descr="35"/>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47" name="133" descr="133"/>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48" name="118" descr="11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49" name="26" descr="26"/>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50" name="73" descr="73"/>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51" name="53" descr="53"/>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52" name="2" descr="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53" name="98" descr="9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54" name="91" descr="91"/>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55" name="108" descr="108"/>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56" name="79" descr="79"/>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57" name="48" descr="4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58" name="86" descr="86"/>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59" name="0" descr="0"/>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60" name="51" descr="51"/>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61" name="19" descr="19"/>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62" name="20" descr="20"/>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63" name="160" descr="160"/>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764" name="117" descr="117"/>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65" name="64" descr="64"/>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66" name="52" descr="5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67" name="49" descr="49"/>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68" name="143" descr="143"/>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69" name="82" descr="82"/>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70" name="112" descr="112"/>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71" name="18" descr="18"/>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72" name="88" descr="8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73" name="157" descr="157"/>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74" name="28" descr="2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75" name="128" descr="12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76" name="148" descr="148"/>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77" name="84" descr="84"/>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778" name="3" descr="3"/>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79" name="81" descr="8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80" name="40" descr="4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81" name="141" descr="141"/>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82" name="41" descr="4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83" name="9" descr="9"/>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84" name="78" descr="78"/>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85" name="74" descr="74"/>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86" name="120" descr="120"/>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87" name="66" descr="66"/>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88" name="44" descr="44"/>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789" name="146" descr="146"/>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90" name="121" descr="121"/>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91" name="101" descr="10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792" name="62" descr="62"/>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793" name="93" descr="93"/>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794" name="111" descr="111"/>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95" name="76" descr="76"/>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796" name="60" descr="60"/>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97" name="50" descr="50"/>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798" name="43" descr="43"/>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799" name="7" descr="7"/>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800" name="23" descr="23"/>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801" name="154" descr="154"/>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802" name="1" descr="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803" name="89" descr="89"/>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804" name="135" descr="135"/>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805" name="138" descr="138"/>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806" name="151" descr="151"/>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807" name="24" descr="24"/>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808" name="156" descr="156"/>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809" name="75" descr="75"/>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810" name="153" descr="153"/>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811" name="132" descr="132"/>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812" name="145" descr="145"/>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813" name="80" descr="80"/>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339725</xdr:rowOff>
    </xdr:to>
    <xdr:pic>
      <xdr:nvPicPr>
        <xdr:cNvPr id="13814" name="161" descr="161"/>
        <xdr:cNvPicPr/>
      </xdr:nvPicPr>
      <xdr:blipFill>
        <a:blip r:embed="rId1" cstate="print"/>
        <a:stretch>
          <a:fillRect/>
        </a:stretch>
      </xdr:blipFill>
      <xdr:spPr>
        <a:xfrm>
          <a:off x="203727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815" name="136" descr="13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816" name="12" descr="12"/>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817" name="144" descr="144"/>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818" name="15" descr="15"/>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339725</xdr:rowOff>
    </xdr:to>
    <xdr:pic>
      <xdr:nvPicPr>
        <xdr:cNvPr id="13819" name="6" descr="6"/>
        <xdr:cNvPicPr/>
      </xdr:nvPicPr>
      <xdr:blipFill>
        <a:blip r:embed="rId1" cstate="print"/>
        <a:stretch>
          <a:fillRect/>
        </a:stretch>
      </xdr:blipFill>
      <xdr:spPr>
        <a:xfrm>
          <a:off x="20525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820" name="61" descr="61"/>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821" name="158" descr="158"/>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822" name="96" descr="96"/>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339725</xdr:rowOff>
    </xdr:to>
    <xdr:pic>
      <xdr:nvPicPr>
        <xdr:cNvPr id="13823" name="83" descr="83"/>
        <xdr:cNvPicPr/>
      </xdr:nvPicPr>
      <xdr:blipFill>
        <a:blip r:embed="rId1" cstate="print"/>
        <a:stretch>
          <a:fillRect/>
        </a:stretch>
      </xdr:blipFill>
      <xdr:spPr>
        <a:xfrm>
          <a:off x="20591780"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824" name="130" descr="130"/>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339725</xdr:rowOff>
    </xdr:to>
    <xdr:pic>
      <xdr:nvPicPr>
        <xdr:cNvPr id="13825" name="122" descr="122"/>
        <xdr:cNvPicPr/>
      </xdr:nvPicPr>
      <xdr:blipFill>
        <a:blip r:embed="rId1" cstate="print"/>
        <a:stretch>
          <a:fillRect/>
        </a:stretch>
      </xdr:blipFill>
      <xdr:spPr>
        <a:xfrm>
          <a:off x="204489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826" name="47" descr="47"/>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339725</xdr:rowOff>
    </xdr:to>
    <xdr:pic>
      <xdr:nvPicPr>
        <xdr:cNvPr id="13827" name="32" descr="32"/>
        <xdr:cNvPicPr/>
      </xdr:nvPicPr>
      <xdr:blipFill>
        <a:blip r:embed="rId1" cstate="print"/>
        <a:stretch>
          <a:fillRect/>
        </a:stretch>
      </xdr:blipFill>
      <xdr:spPr>
        <a:xfrm>
          <a:off x="20296505" y="113455450"/>
          <a:ext cx="66040" cy="33972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339725</xdr:rowOff>
    </xdr:to>
    <xdr:pic>
      <xdr:nvPicPr>
        <xdr:cNvPr id="13828" name="142" descr="142"/>
        <xdr:cNvPicPr/>
      </xdr:nvPicPr>
      <xdr:blipFill>
        <a:blip r:embed="rId1" cstate="print"/>
        <a:stretch>
          <a:fillRect/>
        </a:stretch>
      </xdr:blipFill>
      <xdr:spPr>
        <a:xfrm>
          <a:off x="20220305" y="113455450"/>
          <a:ext cx="66040" cy="33972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339725</xdr:rowOff>
    </xdr:to>
    <xdr:pic>
      <xdr:nvPicPr>
        <xdr:cNvPr id="13829" name="113" descr="113"/>
        <xdr:cNvPicPr/>
      </xdr:nvPicPr>
      <xdr:blipFill>
        <a:blip r:embed="rId1" cstate="print"/>
        <a:stretch>
          <a:fillRect/>
        </a:stretch>
      </xdr:blipFill>
      <xdr:spPr>
        <a:xfrm>
          <a:off x="20144105" y="113455450"/>
          <a:ext cx="66040" cy="33972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339725</xdr:rowOff>
    </xdr:to>
    <xdr:pic>
      <xdr:nvPicPr>
        <xdr:cNvPr id="13830" name="104" descr="104"/>
        <xdr:cNvPicPr/>
      </xdr:nvPicPr>
      <xdr:blipFill>
        <a:blip r:embed="rId1" cstate="print"/>
        <a:stretch>
          <a:fillRect/>
        </a:stretch>
      </xdr:blipFill>
      <xdr:spPr>
        <a:xfrm>
          <a:off x="19991705"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831" name="8" descr="8"/>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339725</xdr:rowOff>
    </xdr:to>
    <xdr:pic>
      <xdr:nvPicPr>
        <xdr:cNvPr id="13832" name="123" descr="123"/>
        <xdr:cNvPicPr/>
      </xdr:nvPicPr>
      <xdr:blipFill>
        <a:blip r:embed="rId1" cstate="print"/>
        <a:stretch>
          <a:fillRect/>
        </a:stretch>
      </xdr:blipFill>
      <xdr:spPr>
        <a:xfrm>
          <a:off x="20058380" y="113455450"/>
          <a:ext cx="66040" cy="339725"/>
        </a:xfrm>
        <a:prstGeom prst="rect">
          <a:avLst/>
        </a:prstGeom>
        <a:noFill/>
        <a:ln w="9525">
          <a:noFill/>
        </a:ln>
      </xdr:spPr>
    </xdr:pic>
    <xdr:clientData/>
  </xdr:twoCellAnchor>
  <xdr:twoCellAnchor editAs="oneCell">
    <xdr:from>
      <xdr:col>32</xdr:col>
      <xdr:colOff>419100</xdr:colOff>
      <xdr:row>69</xdr:row>
      <xdr:rowOff>0</xdr:rowOff>
    </xdr:from>
    <xdr:to>
      <xdr:col>33</xdr:col>
      <xdr:colOff>0</xdr:colOff>
      <xdr:row>69</xdr:row>
      <xdr:rowOff>306705</xdr:rowOff>
    </xdr:to>
    <xdr:pic>
      <xdr:nvPicPr>
        <xdr:cNvPr id="13833" name="97" descr="97"/>
        <xdr:cNvPicPr/>
      </xdr:nvPicPr>
      <xdr:blipFill>
        <a:blip r:embed="rId1" cstate="print"/>
        <a:stretch>
          <a:fillRect/>
        </a:stretch>
      </xdr:blipFill>
      <xdr:spPr>
        <a:xfrm>
          <a:off x="19924395" y="113455450"/>
          <a:ext cx="67310" cy="30670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834"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835"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36"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37"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38"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839"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40"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41"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842"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43"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44"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45"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46"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847"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848"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849"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850"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51"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852" name="85" descr="8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853"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854"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855" name="73" descr="7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856"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57"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58" name="19" descr="19"/>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859"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60"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861"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862"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863"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864"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865" name="141" descr="141"/>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866" name="78" descr="78"/>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867" name="74" descr="7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68" name="120" descr="12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869"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870"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871"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872"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873"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74"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75"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876"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877"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878"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879"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880" name="132" descr="132"/>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81" name="145" descr="14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882"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883"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84"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885" name="83" descr="8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886" name="55" descr="5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887"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888"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889"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90"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91"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92"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893"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94"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95"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896"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897"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898"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899"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900"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901"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902"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903"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904"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905"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906" name="85" descr="8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907"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908"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909" name="73" descr="7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910"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911"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3912" name="19" descr="19"/>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913"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914"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915"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916"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917"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918"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919" name="141" descr="141"/>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920" name="78" descr="78"/>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3921" name="74" descr="7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3922" name="120" descr="12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923"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924"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3925"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926"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927"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928"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929"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930"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931"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932"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933"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934" name="132" descr="132"/>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935" name="145" descr="14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3936"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3937"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3938"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3939" name="83" descr="8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3940"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3941" name="4" descr="4"/>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3942" name="77" descr="7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43" name="42" descr="4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44" name="57" descr="57"/>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45" name="25" descr="25"/>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3946" name="124" descr="124"/>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3947" name="54" descr="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3948" name="27" descr="27"/>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3949" name="37" descr="37"/>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3950" name="45" descr="45"/>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3951" name="58" descr="58"/>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52" name="92" descr="9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3953" name="129" descr="129"/>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3954" name="131" descr="131"/>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3955" name="38" descr="38"/>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3956" name="115" descr="115"/>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3957" name="11" descr="11"/>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3958" name="100" descr="100"/>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3959" name="85" descr="85"/>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3960" name="159" descr="159"/>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3961" name="102" descr="102"/>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3962" name="73" descr="73"/>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3963" name="98" descr="9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64" name="51" descr="51"/>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65" name="19" descr="19"/>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3966" name="143" descr="143"/>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3967" name="18" descr="18"/>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3968" name="88" descr="8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3969" name="28" descr="28"/>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3970" name="84" descr="8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3971" name="81" descr="8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3972" name="141" descr="141"/>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3973" name="78" descr="78"/>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3974" name="74" descr="74"/>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3975" name="120" descr="120"/>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3976" name="111" descr="11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3977" name="76" descr="76"/>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3978" name="60" descr="60"/>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3979" name="50" descr="50"/>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3980" name="7" descr="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3981" name="154" descr="1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3982" name="1" descr="1"/>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3983" name="135" descr="135"/>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3984" name="24" descr="2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3985" name="156" descr="156"/>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3986" name="75" descr="75"/>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3987" name="132" descr="132"/>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3988" name="145" descr="145"/>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3989" name="12" descr="12"/>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3990" name="144" descr="144"/>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3991" name="15" descr="15"/>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3992" name="83" descr="83"/>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3993" name="55" descr="55"/>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3994" name="142" descr="142"/>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3995" name="4" descr="4"/>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3996" name="77" descr="7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97" name="42" descr="4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98" name="57" descr="57"/>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3999" name="25" descr="25"/>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4000" name="124" descr="124"/>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4001" name="54" descr="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4002" name="27" descr="27"/>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4003" name="37" descr="37"/>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4004" name="45" descr="45"/>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4005" name="58" descr="58"/>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4006" name="92" descr="9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4007" name="129" descr="129"/>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4008" name="131" descr="131"/>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4009" name="38" descr="38"/>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4010" name="115" descr="115"/>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4011" name="11" descr="11"/>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4012" name="100" descr="100"/>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4013" name="159" descr="159"/>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4014" name="102" descr="102"/>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4015" name="73" descr="73"/>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4016" name="98" descr="9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4017" name="51" descr="51"/>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4018" name="19" descr="19"/>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4019" name="143" descr="143"/>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4020" name="18" descr="18"/>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4021" name="88" descr="8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4022" name="28" descr="28"/>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4023" name="84" descr="8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4024" name="81" descr="8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4025" name="141" descr="141"/>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4026" name="111" descr="11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4027" name="76" descr="76"/>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4028" name="60" descr="60"/>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4029" name="7" descr="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4030" name="154" descr="1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4031" name="1" descr="1"/>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4032" name="135" descr="135"/>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4033" name="24" descr="2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4034" name="156" descr="156"/>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4035" name="75" descr="75"/>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4036" name="12" descr="12"/>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4037" name="144" descr="144"/>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457200</xdr:colOff>
      <xdr:row>60</xdr:row>
      <xdr:rowOff>0</xdr:rowOff>
    </xdr:from>
    <xdr:to>
      <xdr:col>34</xdr:col>
      <xdr:colOff>504190</xdr:colOff>
      <xdr:row>60</xdr:row>
      <xdr:rowOff>427990</xdr:rowOff>
    </xdr:to>
    <xdr:pic>
      <xdr:nvPicPr>
        <xdr:cNvPr id="14038" name="120" descr="120"/>
        <xdr:cNvPicPr/>
      </xdr:nvPicPr>
      <xdr:blipFill>
        <a:blip r:embed="rId1" cstate="print"/>
        <a:stretch>
          <a:fillRect/>
        </a:stretch>
      </xdr:blipFill>
      <xdr:spPr>
        <a:xfrm>
          <a:off x="21429980" y="98596450"/>
          <a:ext cx="46990" cy="427990"/>
        </a:xfrm>
        <a:prstGeom prst="rect">
          <a:avLst/>
        </a:prstGeom>
        <a:noFill/>
        <a:ln w="9525">
          <a:noFill/>
        </a:ln>
      </xdr:spPr>
    </xdr:pic>
    <xdr:clientData/>
  </xdr:twoCellAnchor>
  <xdr:twoCellAnchor editAs="oneCell">
    <xdr:from>
      <xdr:col>34</xdr:col>
      <xdr:colOff>457200</xdr:colOff>
      <xdr:row>60</xdr:row>
      <xdr:rowOff>0</xdr:rowOff>
    </xdr:from>
    <xdr:to>
      <xdr:col>34</xdr:col>
      <xdr:colOff>504190</xdr:colOff>
      <xdr:row>60</xdr:row>
      <xdr:rowOff>427990</xdr:rowOff>
    </xdr:to>
    <xdr:pic>
      <xdr:nvPicPr>
        <xdr:cNvPr id="14039" name="120" descr="120"/>
        <xdr:cNvPicPr/>
      </xdr:nvPicPr>
      <xdr:blipFill>
        <a:blip r:embed="rId1" cstate="print"/>
        <a:stretch>
          <a:fillRect/>
        </a:stretch>
      </xdr:blipFill>
      <xdr:spPr>
        <a:xfrm>
          <a:off x="21429980" y="98596450"/>
          <a:ext cx="46990" cy="427990"/>
        </a:xfrm>
        <a:prstGeom prst="rect">
          <a:avLst/>
        </a:prstGeom>
        <a:noFill/>
        <a:ln w="9525">
          <a:noFill/>
        </a:ln>
      </xdr:spPr>
    </xdr:pic>
    <xdr:clientData/>
  </xdr:twoCellAnchor>
  <xdr:twoCellAnchor editAs="oneCell">
    <xdr:from>
      <xdr:col>34</xdr:col>
      <xdr:colOff>457200</xdr:colOff>
      <xdr:row>60</xdr:row>
      <xdr:rowOff>0</xdr:rowOff>
    </xdr:from>
    <xdr:to>
      <xdr:col>34</xdr:col>
      <xdr:colOff>504190</xdr:colOff>
      <xdr:row>60</xdr:row>
      <xdr:rowOff>1442720</xdr:rowOff>
    </xdr:to>
    <xdr:pic>
      <xdr:nvPicPr>
        <xdr:cNvPr id="14040" name="120" descr="120"/>
        <xdr:cNvPicPr/>
      </xdr:nvPicPr>
      <xdr:blipFill>
        <a:blip r:embed="rId1" cstate="print"/>
        <a:stretch>
          <a:fillRect/>
        </a:stretch>
      </xdr:blipFill>
      <xdr:spPr>
        <a:xfrm>
          <a:off x="21429980" y="98596450"/>
          <a:ext cx="46990" cy="1442720"/>
        </a:xfrm>
        <a:prstGeom prst="rect">
          <a:avLst/>
        </a:prstGeom>
        <a:noFill/>
        <a:ln w="9525">
          <a:noFill/>
        </a:ln>
      </xdr:spPr>
    </xdr:pic>
    <xdr:clientData/>
  </xdr:twoCellAnchor>
  <xdr:twoCellAnchor editAs="oneCell">
    <xdr:from>
      <xdr:col>34</xdr:col>
      <xdr:colOff>457200</xdr:colOff>
      <xdr:row>60</xdr:row>
      <xdr:rowOff>0</xdr:rowOff>
    </xdr:from>
    <xdr:to>
      <xdr:col>34</xdr:col>
      <xdr:colOff>504190</xdr:colOff>
      <xdr:row>60</xdr:row>
      <xdr:rowOff>1442720</xdr:rowOff>
    </xdr:to>
    <xdr:pic>
      <xdr:nvPicPr>
        <xdr:cNvPr id="14041" name="120" descr="120"/>
        <xdr:cNvPicPr/>
      </xdr:nvPicPr>
      <xdr:blipFill>
        <a:blip r:embed="rId1" cstate="print"/>
        <a:stretch>
          <a:fillRect/>
        </a:stretch>
      </xdr:blipFill>
      <xdr:spPr>
        <a:xfrm>
          <a:off x="21429980" y="98596450"/>
          <a:ext cx="46990" cy="1442720"/>
        </a:xfrm>
        <a:prstGeom prst="rect">
          <a:avLst/>
        </a:prstGeom>
        <a:noFill/>
        <a:ln w="9525">
          <a:noFill/>
        </a:ln>
      </xdr:spPr>
    </xdr:pic>
    <xdr:clientData/>
  </xdr:twoCellAnchor>
  <xdr:twoCellAnchor editAs="oneCell">
    <xdr:from>
      <xdr:col>34</xdr:col>
      <xdr:colOff>457200</xdr:colOff>
      <xdr:row>60</xdr:row>
      <xdr:rowOff>0</xdr:rowOff>
    </xdr:from>
    <xdr:to>
      <xdr:col>34</xdr:col>
      <xdr:colOff>523240</xdr:colOff>
      <xdr:row>60</xdr:row>
      <xdr:rowOff>1172210</xdr:rowOff>
    </xdr:to>
    <xdr:pic>
      <xdr:nvPicPr>
        <xdr:cNvPr id="14042" name="120" descr="120"/>
        <xdr:cNvPicPr/>
      </xdr:nvPicPr>
      <xdr:blipFill>
        <a:blip r:embed="rId1" cstate="print"/>
        <a:stretch>
          <a:fillRect/>
        </a:stretch>
      </xdr:blipFill>
      <xdr:spPr>
        <a:xfrm>
          <a:off x="21429980" y="98596450"/>
          <a:ext cx="66040" cy="1172210"/>
        </a:xfrm>
        <a:prstGeom prst="rect">
          <a:avLst/>
        </a:prstGeom>
        <a:noFill/>
        <a:ln w="9525">
          <a:noFill/>
        </a:ln>
      </xdr:spPr>
    </xdr:pic>
    <xdr:clientData/>
  </xdr:twoCellAnchor>
  <xdr:twoCellAnchor editAs="oneCell">
    <xdr:from>
      <xdr:col>34</xdr:col>
      <xdr:colOff>457200</xdr:colOff>
      <xdr:row>60</xdr:row>
      <xdr:rowOff>0</xdr:rowOff>
    </xdr:from>
    <xdr:to>
      <xdr:col>34</xdr:col>
      <xdr:colOff>523240</xdr:colOff>
      <xdr:row>60</xdr:row>
      <xdr:rowOff>1172210</xdr:rowOff>
    </xdr:to>
    <xdr:pic>
      <xdr:nvPicPr>
        <xdr:cNvPr id="14043" name="120" descr="120"/>
        <xdr:cNvPicPr/>
      </xdr:nvPicPr>
      <xdr:blipFill>
        <a:blip r:embed="rId1" cstate="print"/>
        <a:stretch>
          <a:fillRect/>
        </a:stretch>
      </xdr:blipFill>
      <xdr:spPr>
        <a:xfrm>
          <a:off x="21429980" y="98596450"/>
          <a:ext cx="66040" cy="1172210"/>
        </a:xfrm>
        <a:prstGeom prst="rect">
          <a:avLst/>
        </a:prstGeom>
        <a:noFill/>
        <a:ln w="9525">
          <a:noFill/>
        </a:ln>
      </xdr:spPr>
    </xdr:pic>
    <xdr:clientData/>
  </xdr:twoCellAnchor>
  <xdr:twoCellAnchor editAs="oneCell">
    <xdr:from>
      <xdr:col>34</xdr:col>
      <xdr:colOff>457200</xdr:colOff>
      <xdr:row>60</xdr:row>
      <xdr:rowOff>0</xdr:rowOff>
    </xdr:from>
    <xdr:to>
      <xdr:col>34</xdr:col>
      <xdr:colOff>523240</xdr:colOff>
      <xdr:row>60</xdr:row>
      <xdr:rowOff>1172210</xdr:rowOff>
    </xdr:to>
    <xdr:pic>
      <xdr:nvPicPr>
        <xdr:cNvPr id="14044" name="120" descr="120"/>
        <xdr:cNvPicPr/>
      </xdr:nvPicPr>
      <xdr:blipFill>
        <a:blip r:embed="rId1" cstate="print"/>
        <a:stretch>
          <a:fillRect/>
        </a:stretch>
      </xdr:blipFill>
      <xdr:spPr>
        <a:xfrm>
          <a:off x="21429980" y="98596450"/>
          <a:ext cx="66040" cy="1172210"/>
        </a:xfrm>
        <a:prstGeom prst="rect">
          <a:avLst/>
        </a:prstGeom>
        <a:noFill/>
        <a:ln w="9525">
          <a:noFill/>
        </a:ln>
      </xdr:spPr>
    </xdr:pic>
    <xdr:clientData/>
  </xdr:twoCellAnchor>
  <xdr:twoCellAnchor editAs="oneCell">
    <xdr:from>
      <xdr:col>34</xdr:col>
      <xdr:colOff>343535</xdr:colOff>
      <xdr:row>60</xdr:row>
      <xdr:rowOff>0</xdr:rowOff>
    </xdr:from>
    <xdr:to>
      <xdr:col>34</xdr:col>
      <xdr:colOff>408305</xdr:colOff>
      <xdr:row>60</xdr:row>
      <xdr:rowOff>1042670</xdr:rowOff>
    </xdr:to>
    <xdr:pic>
      <xdr:nvPicPr>
        <xdr:cNvPr id="14045" name="120" descr="120"/>
        <xdr:cNvPicPr/>
      </xdr:nvPicPr>
      <xdr:blipFill>
        <a:blip r:embed="rId1" cstate="print"/>
        <a:stretch>
          <a:fillRect/>
        </a:stretch>
      </xdr:blipFill>
      <xdr:spPr>
        <a:xfrm>
          <a:off x="21316315" y="98596450"/>
          <a:ext cx="64770" cy="1042670"/>
        </a:xfrm>
        <a:prstGeom prst="rect">
          <a:avLst/>
        </a:prstGeom>
        <a:noFill/>
        <a:ln w="9525">
          <a:noFill/>
        </a:ln>
      </xdr:spPr>
    </xdr:pic>
    <xdr:clientData/>
  </xdr:twoCellAnchor>
  <xdr:twoCellAnchor editAs="oneCell">
    <xdr:from>
      <xdr:col>34</xdr:col>
      <xdr:colOff>457200</xdr:colOff>
      <xdr:row>60</xdr:row>
      <xdr:rowOff>0</xdr:rowOff>
    </xdr:from>
    <xdr:to>
      <xdr:col>34</xdr:col>
      <xdr:colOff>523240</xdr:colOff>
      <xdr:row>60</xdr:row>
      <xdr:rowOff>1489710</xdr:rowOff>
    </xdr:to>
    <xdr:pic>
      <xdr:nvPicPr>
        <xdr:cNvPr id="14046" name="120" descr="120"/>
        <xdr:cNvPicPr/>
      </xdr:nvPicPr>
      <xdr:blipFill>
        <a:blip r:embed="rId1" cstate="print"/>
        <a:stretch>
          <a:fillRect/>
        </a:stretch>
      </xdr:blipFill>
      <xdr:spPr>
        <a:xfrm>
          <a:off x="21429980" y="98596450"/>
          <a:ext cx="66040" cy="1489710"/>
        </a:xfrm>
        <a:prstGeom prst="rect">
          <a:avLst/>
        </a:prstGeom>
        <a:noFill/>
        <a:ln w="9525">
          <a:noFill/>
        </a:ln>
      </xdr:spPr>
    </xdr:pic>
    <xdr:clientData/>
  </xdr:twoCellAnchor>
  <xdr:twoCellAnchor editAs="oneCell">
    <xdr:from>
      <xdr:col>34</xdr:col>
      <xdr:colOff>457200</xdr:colOff>
      <xdr:row>60</xdr:row>
      <xdr:rowOff>0</xdr:rowOff>
    </xdr:from>
    <xdr:to>
      <xdr:col>34</xdr:col>
      <xdr:colOff>523240</xdr:colOff>
      <xdr:row>60</xdr:row>
      <xdr:rowOff>1489710</xdr:rowOff>
    </xdr:to>
    <xdr:pic>
      <xdr:nvPicPr>
        <xdr:cNvPr id="14047" name="120" descr="120"/>
        <xdr:cNvPicPr/>
      </xdr:nvPicPr>
      <xdr:blipFill>
        <a:blip r:embed="rId1" cstate="print"/>
        <a:stretch>
          <a:fillRect/>
        </a:stretch>
      </xdr:blipFill>
      <xdr:spPr>
        <a:xfrm>
          <a:off x="21429980" y="98596450"/>
          <a:ext cx="66040" cy="148971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755015</xdr:rowOff>
    </xdr:to>
    <xdr:pic>
      <xdr:nvPicPr>
        <xdr:cNvPr id="14048" name="120" descr="120"/>
        <xdr:cNvPicPr/>
      </xdr:nvPicPr>
      <xdr:blipFill>
        <a:blip r:embed="rId1" cstate="print"/>
        <a:stretch>
          <a:fillRect/>
        </a:stretch>
      </xdr:blipFill>
      <xdr:spPr>
        <a:xfrm>
          <a:off x="21429980" y="113455450"/>
          <a:ext cx="66040" cy="755015"/>
        </a:xfrm>
        <a:prstGeom prst="rect">
          <a:avLst/>
        </a:prstGeom>
        <a:noFill/>
        <a:ln w="9525">
          <a:noFill/>
        </a:ln>
      </xdr:spPr>
    </xdr:pic>
    <xdr:clientData/>
  </xdr:twoCellAnchor>
  <xdr:twoCellAnchor editAs="oneCell">
    <xdr:from>
      <xdr:col>34</xdr:col>
      <xdr:colOff>504825</xdr:colOff>
      <xdr:row>69</xdr:row>
      <xdr:rowOff>0</xdr:rowOff>
    </xdr:from>
    <xdr:to>
      <xdr:col>34</xdr:col>
      <xdr:colOff>571500</xdr:colOff>
      <xdr:row>69</xdr:row>
      <xdr:rowOff>762000</xdr:rowOff>
    </xdr:to>
    <xdr:pic>
      <xdr:nvPicPr>
        <xdr:cNvPr id="14049" name="83" descr="83"/>
        <xdr:cNvPicPr/>
      </xdr:nvPicPr>
      <xdr:blipFill>
        <a:blip r:embed="rId1" cstate="print"/>
        <a:stretch>
          <a:fillRect/>
        </a:stretch>
      </xdr:blipFill>
      <xdr:spPr>
        <a:xfrm>
          <a:off x="21477605" y="113455450"/>
          <a:ext cx="66675"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755015</xdr:rowOff>
    </xdr:to>
    <xdr:pic>
      <xdr:nvPicPr>
        <xdr:cNvPr id="14050" name="120" descr="120"/>
        <xdr:cNvPicPr/>
      </xdr:nvPicPr>
      <xdr:blipFill>
        <a:blip r:embed="rId1" cstate="print"/>
        <a:stretch>
          <a:fillRect/>
        </a:stretch>
      </xdr:blipFill>
      <xdr:spPr>
        <a:xfrm>
          <a:off x="21429980" y="113455450"/>
          <a:ext cx="66040" cy="755015"/>
        </a:xfrm>
        <a:prstGeom prst="rect">
          <a:avLst/>
        </a:prstGeom>
        <a:noFill/>
        <a:ln w="9525">
          <a:noFill/>
        </a:ln>
      </xdr:spPr>
    </xdr:pic>
    <xdr:clientData/>
  </xdr:twoCellAnchor>
  <xdr:twoCellAnchor editAs="oneCell">
    <xdr:from>
      <xdr:col>31</xdr:col>
      <xdr:colOff>0</xdr:colOff>
      <xdr:row>69</xdr:row>
      <xdr:rowOff>0</xdr:rowOff>
    </xdr:from>
    <xdr:to>
      <xdr:col>31</xdr:col>
      <xdr:colOff>85090</xdr:colOff>
      <xdr:row>69</xdr:row>
      <xdr:rowOff>265430</xdr:rowOff>
    </xdr:to>
    <xdr:sp>
      <xdr:nvSpPr>
        <xdr:cNvPr id="14051" name="Text Box 13"/>
        <xdr:cNvSpPr txBox="1"/>
      </xdr:nvSpPr>
      <xdr:spPr>
        <a:xfrm>
          <a:off x="19018885" y="113455450"/>
          <a:ext cx="85090" cy="265430"/>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255905</xdr:rowOff>
    </xdr:to>
    <xdr:sp>
      <xdr:nvSpPr>
        <xdr:cNvPr id="14052" name="Text Box 13"/>
        <xdr:cNvSpPr txBox="1"/>
      </xdr:nvSpPr>
      <xdr:spPr>
        <a:xfrm>
          <a:off x="19018885" y="113455450"/>
          <a:ext cx="85090" cy="255905"/>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265430</xdr:rowOff>
    </xdr:to>
    <xdr:sp>
      <xdr:nvSpPr>
        <xdr:cNvPr id="14053" name="Text Box 13"/>
        <xdr:cNvSpPr txBox="1"/>
      </xdr:nvSpPr>
      <xdr:spPr>
        <a:xfrm>
          <a:off x="19018885" y="113455450"/>
          <a:ext cx="85090" cy="265430"/>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255905</xdr:rowOff>
    </xdr:to>
    <xdr:sp>
      <xdr:nvSpPr>
        <xdr:cNvPr id="14054" name="Text Box 13"/>
        <xdr:cNvSpPr txBox="1"/>
      </xdr:nvSpPr>
      <xdr:spPr>
        <a:xfrm>
          <a:off x="19018885" y="113455450"/>
          <a:ext cx="85090" cy="255905"/>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265430</xdr:rowOff>
    </xdr:to>
    <xdr:sp>
      <xdr:nvSpPr>
        <xdr:cNvPr id="14055" name="Text Box 13"/>
        <xdr:cNvSpPr txBox="1"/>
      </xdr:nvSpPr>
      <xdr:spPr>
        <a:xfrm>
          <a:off x="19018885" y="113455450"/>
          <a:ext cx="85090" cy="265430"/>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255905</xdr:rowOff>
    </xdr:to>
    <xdr:sp>
      <xdr:nvSpPr>
        <xdr:cNvPr id="14056" name="Text Box 13"/>
        <xdr:cNvSpPr txBox="1"/>
      </xdr:nvSpPr>
      <xdr:spPr>
        <a:xfrm>
          <a:off x="19018885" y="113455450"/>
          <a:ext cx="85090" cy="255905"/>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265430</xdr:rowOff>
    </xdr:to>
    <xdr:sp>
      <xdr:nvSpPr>
        <xdr:cNvPr id="14057" name="Text Box 13"/>
        <xdr:cNvSpPr txBox="1"/>
      </xdr:nvSpPr>
      <xdr:spPr>
        <a:xfrm>
          <a:off x="19018885" y="113455450"/>
          <a:ext cx="85090" cy="265430"/>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255905</xdr:rowOff>
    </xdr:to>
    <xdr:sp>
      <xdr:nvSpPr>
        <xdr:cNvPr id="14058" name="Text Box 13"/>
        <xdr:cNvSpPr txBox="1"/>
      </xdr:nvSpPr>
      <xdr:spPr>
        <a:xfrm>
          <a:off x="19018885" y="113455450"/>
          <a:ext cx="85090" cy="255905"/>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265430</xdr:rowOff>
    </xdr:to>
    <xdr:sp>
      <xdr:nvSpPr>
        <xdr:cNvPr id="14059" name="Text Box 13"/>
        <xdr:cNvSpPr txBox="1"/>
      </xdr:nvSpPr>
      <xdr:spPr>
        <a:xfrm>
          <a:off x="19018885" y="113455450"/>
          <a:ext cx="85090" cy="265430"/>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255905</xdr:rowOff>
    </xdr:to>
    <xdr:sp>
      <xdr:nvSpPr>
        <xdr:cNvPr id="14060" name="Text Box 13"/>
        <xdr:cNvSpPr txBox="1"/>
      </xdr:nvSpPr>
      <xdr:spPr>
        <a:xfrm>
          <a:off x="19018885" y="113455450"/>
          <a:ext cx="85090" cy="255905"/>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265430</xdr:rowOff>
    </xdr:to>
    <xdr:sp>
      <xdr:nvSpPr>
        <xdr:cNvPr id="14061" name="Text Box 13"/>
        <xdr:cNvSpPr txBox="1"/>
      </xdr:nvSpPr>
      <xdr:spPr>
        <a:xfrm>
          <a:off x="19018885" y="113455450"/>
          <a:ext cx="85090" cy="265430"/>
        </a:xfrm>
        <a:prstGeom prst="rect">
          <a:avLst/>
        </a:prstGeom>
        <a:noFill/>
        <a:ln w="9525">
          <a:noFill/>
        </a:ln>
      </xdr:spPr>
    </xdr:sp>
    <xdr:clientData/>
  </xdr:twoCellAnchor>
  <xdr:twoCellAnchor editAs="oneCell">
    <xdr:from>
      <xdr:col>31</xdr:col>
      <xdr:colOff>0</xdr:colOff>
      <xdr:row>69</xdr:row>
      <xdr:rowOff>0</xdr:rowOff>
    </xdr:from>
    <xdr:to>
      <xdr:col>31</xdr:col>
      <xdr:colOff>85090</xdr:colOff>
      <xdr:row>69</xdr:row>
      <xdr:rowOff>255905</xdr:rowOff>
    </xdr:to>
    <xdr:sp>
      <xdr:nvSpPr>
        <xdr:cNvPr id="14062" name="Text Box 13"/>
        <xdr:cNvSpPr txBox="1"/>
      </xdr:nvSpPr>
      <xdr:spPr>
        <a:xfrm>
          <a:off x="19018885" y="113455450"/>
          <a:ext cx="85090" cy="255905"/>
        </a:xfrm>
        <a:prstGeom prst="rect">
          <a:avLst/>
        </a:prstGeom>
        <a:noFill/>
        <a:ln w="9525">
          <a:noFill/>
        </a:ln>
      </xdr:spPr>
    </xdr:sp>
    <xdr:clientData/>
  </xdr:twoCellAnchor>
  <xdr:twoCellAnchor editAs="oneCell">
    <xdr:from>
      <xdr:col>33</xdr:col>
      <xdr:colOff>152400</xdr:colOff>
      <xdr:row>69</xdr:row>
      <xdr:rowOff>0</xdr:rowOff>
    </xdr:from>
    <xdr:to>
      <xdr:col>33</xdr:col>
      <xdr:colOff>218440</xdr:colOff>
      <xdr:row>69</xdr:row>
      <xdr:rowOff>753745</xdr:rowOff>
    </xdr:to>
    <xdr:pic>
      <xdr:nvPicPr>
        <xdr:cNvPr id="14063" name="4" descr="4"/>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064" name="139" descr="139"/>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065" name="36" descr="36"/>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066" name="140" descr="140"/>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067" name="109" descr="109"/>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068" name="125" descr="125"/>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069" name="59" descr="59"/>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070" name="77" descr="77"/>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071" name="152" descr="152"/>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072" name="150" descr="150"/>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073" name="116" descr="116"/>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074" name="5" descr="5"/>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075" name="95" descr="95"/>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076" name="68" descr="68"/>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4077"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078" name="34" descr="34"/>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079" name="106" descr="106"/>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080" name="57" descr="57"/>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081" name="137" descr="137"/>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082" name="25" descr="25"/>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083" name="14" descr="14"/>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084" name="99" descr="99"/>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085" name="124" descr="124"/>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086" name="114" descr="114"/>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087" name="149" descr="149"/>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088" name="155" descr="155"/>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089" name="69" descr="69"/>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090" name="17" descr="17"/>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091" name="72" descr="72"/>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092" name="110" descr="110"/>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093" name="21" descr="21"/>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094" name="22" descr="22"/>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095" name="13" descr="13"/>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4096"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4097"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098" name="39" descr="39"/>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099" name="31" descr="31"/>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4100"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4101"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102" name="127" descr="127"/>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103" name="29" descr="29"/>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104" name="90" descr="90"/>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105" name="58" descr="58"/>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106" name="71" descr="71"/>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107" name="92" descr="92"/>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108" name="129" descr="129"/>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4109"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110" name="63" descr="63"/>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111" name="38" descr="38"/>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112" name="115" descr="115"/>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113" name="33" descr="3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114" name="70" descr="70"/>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115" name="10" descr="10"/>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116" name="87" descr="87"/>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4117"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118" name="46" descr="46"/>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119" name="119" descr="119"/>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120" name="100" descr="100"/>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121" name="85" descr="85"/>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122" name="107" descr="107"/>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123" name="126" descr="126"/>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4124"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125" name="105" descr="105"/>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126" name="65" descr="65"/>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127" name="16" descr="16"/>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128" name="67" descr="67"/>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129" name="147" descr="147"/>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130" name="56" descr="56"/>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131" name="102" descr="102"/>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132" name="35" descr="35"/>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133" name="133" descr="133"/>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134" name="118" descr="118"/>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135" name="26" descr="26"/>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136" name="73" descr="73"/>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137" name="53" descr="53"/>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138" name="2" descr="2"/>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4139"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140" name="91" descr="91"/>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141" name="108" descr="108"/>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142" name="79" descr="79"/>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143" name="48" descr="48"/>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144" name="86" descr="86"/>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145" name="0" descr="0"/>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4146"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147" name="19" descr="19"/>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148" name="20" descr="20"/>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149" name="160" descr="160"/>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150" name="117" descr="117"/>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151" name="64" descr="64"/>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152" name="52" descr="52"/>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153" name="49" descr="49"/>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154" name="143" descr="143"/>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155" name="82" descr="82"/>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156" name="112" descr="112"/>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157" name="18" descr="18"/>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753745</xdr:rowOff>
    </xdr:to>
    <xdr:pic>
      <xdr:nvPicPr>
        <xdr:cNvPr id="14158" name="88" descr="88"/>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159" name="157" descr="157"/>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4160"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161" name="128" descr="128"/>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162" name="148" descr="148"/>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4163"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164" name="3" descr="3"/>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165" name="81" descr="81"/>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166" name="40" descr="40"/>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167" name="141" descr="141"/>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168" name="41" descr="41"/>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169" name="9" descr="9"/>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170" name="78" descr="78"/>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171" name="74" descr="74"/>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172" name="120" descr="120"/>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173" name="66" descr="66"/>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174" name="44" descr="44"/>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175" name="146" descr="146"/>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176" name="121" descr="121"/>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177" name="101" descr="101"/>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178" name="62" descr="62"/>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179" name="93" descr="9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4180"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753745</xdr:rowOff>
    </xdr:to>
    <xdr:pic>
      <xdr:nvPicPr>
        <xdr:cNvPr id="14181" name="76" descr="76"/>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753745</xdr:rowOff>
    </xdr:to>
    <xdr:pic>
      <xdr:nvPicPr>
        <xdr:cNvPr id="14182" name="60" descr="60"/>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4183"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184" name="43" descr="43"/>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185" name="7" descr="7"/>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186" name="23" descr="23"/>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187" name="154" descr="154"/>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188" name="1" descr="1"/>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189" name="89" descr="89"/>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190" name="135" descr="135"/>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191" name="138" descr="138"/>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192" name="151" descr="151"/>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193" name="24" descr="24"/>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4194"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195" name="75" descr="75"/>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196" name="153" descr="15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197" name="132" descr="132"/>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198" name="145" descr="145"/>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199" name="80" descr="80"/>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200" name="161" descr="161"/>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201" name="136" descr="136"/>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202" name="12" descr="12"/>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203" name="144" descr="144"/>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4204"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205" name="6" descr="6"/>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206" name="61" descr="61"/>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207" name="158" descr="158"/>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208" name="96" descr="96"/>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209" name="83" descr="83"/>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10" name="130" descr="130"/>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11" name="122" descr="122"/>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212" name="47" descr="47"/>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213" name="103" descr="10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214" name="32" descr="32"/>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4215" name="55" descr="5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4216"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217" name="134" descr="134"/>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218" name="30" descr="30"/>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219" name="113" descr="113"/>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220" name="104" descr="104"/>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21" name="94" descr="94"/>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222" name="8" descr="8"/>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223" name="123" descr="123"/>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224" name="97" descr="97"/>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753745</xdr:rowOff>
    </xdr:to>
    <xdr:pic>
      <xdr:nvPicPr>
        <xdr:cNvPr id="14225" name="4" descr="4"/>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226" name="139" descr="139"/>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27" name="36" descr="36"/>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228" name="140" descr="140"/>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29" name="109" descr="109"/>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230" name="125" descr="125"/>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231" name="59" descr="59"/>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232" name="77" descr="77"/>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233" name="152" descr="152"/>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234" name="150" descr="150"/>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235" name="116" descr="116"/>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236" name="5" descr="5"/>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237" name="95" descr="95"/>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38" name="68" descr="68"/>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4239"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240" name="34" descr="34"/>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241" name="106" descr="106"/>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242" name="57" descr="57"/>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243" name="137" descr="137"/>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244" name="25" descr="25"/>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245" name="14" descr="14"/>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246" name="99" descr="99"/>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247" name="124" descr="124"/>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248" name="114" descr="114"/>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249" name="149" descr="149"/>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250" name="155" descr="155"/>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251" name="69" descr="69"/>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252" name="17" descr="17"/>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253" name="72" descr="72"/>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254" name="110" descr="110"/>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55" name="21" descr="21"/>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256" name="22" descr="22"/>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257" name="13" descr="13"/>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4258"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4259"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260" name="39" descr="39"/>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261" name="31" descr="31"/>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4262"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4263"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264" name="127" descr="127"/>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265" name="29" descr="29"/>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266" name="90" descr="90"/>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267" name="58" descr="58"/>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268" name="71" descr="71"/>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269" name="92" descr="92"/>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270" name="129" descr="129"/>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4271"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272" name="63" descr="63"/>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273" name="38" descr="38"/>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274" name="115" descr="115"/>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275" name="33" descr="3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276" name="70" descr="70"/>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277" name="10" descr="10"/>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278" name="87" descr="87"/>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4279"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280" name="46" descr="46"/>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281" name="119" descr="119"/>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282" name="100" descr="100"/>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283" name="85" descr="85"/>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284" name="107" descr="107"/>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285" name="126" descr="126"/>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4286"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287" name="105" descr="105"/>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288" name="65" descr="65"/>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289" name="16" descr="16"/>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290" name="67" descr="67"/>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291" name="147" descr="147"/>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292" name="56" descr="56"/>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293" name="102" descr="102"/>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294" name="35" descr="35"/>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295" name="133" descr="133"/>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296" name="118" descr="118"/>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297" name="26" descr="26"/>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298" name="73" descr="73"/>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299" name="53" descr="53"/>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300" name="2" descr="2"/>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4301"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302" name="91" descr="91"/>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303" name="108" descr="108"/>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304" name="79" descr="79"/>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305" name="48" descr="48"/>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306" name="86" descr="86"/>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307" name="0" descr="0"/>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4308"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753745</xdr:rowOff>
    </xdr:to>
    <xdr:pic>
      <xdr:nvPicPr>
        <xdr:cNvPr id="14309" name="19" descr="19"/>
        <xdr:cNvPicPr/>
      </xdr:nvPicPr>
      <xdr:blipFill>
        <a:blip r:embed="rId1" cstate="print"/>
        <a:stretch>
          <a:fillRect/>
        </a:stretch>
      </xdr:blipFill>
      <xdr:spPr>
        <a:xfrm>
          <a:off x="20448905"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310" name="20" descr="20"/>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311" name="160" descr="160"/>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609600</xdr:rowOff>
    </xdr:to>
    <xdr:pic>
      <xdr:nvPicPr>
        <xdr:cNvPr id="14312" name="117" descr="117"/>
        <xdr:cNvPicPr/>
      </xdr:nvPicPr>
      <xdr:blipFill>
        <a:blip r:embed="rId1" cstate="print"/>
        <a:stretch>
          <a:fillRect/>
        </a:stretch>
      </xdr:blipFill>
      <xdr:spPr>
        <a:xfrm>
          <a:off x="20448905" y="113455450"/>
          <a:ext cx="66040" cy="6096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313" name="64" descr="64"/>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314" name="52" descr="52"/>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315" name="49" descr="49"/>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316" name="143" descr="143"/>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317" name="82" descr="82"/>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318" name="112" descr="112"/>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319" name="18" descr="18"/>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753745</xdr:rowOff>
    </xdr:to>
    <xdr:pic>
      <xdr:nvPicPr>
        <xdr:cNvPr id="14320" name="88" descr="88"/>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321" name="157" descr="157"/>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4322"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323" name="128" descr="128"/>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324" name="148" descr="148"/>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4325"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601345</xdr:rowOff>
    </xdr:to>
    <xdr:pic>
      <xdr:nvPicPr>
        <xdr:cNvPr id="14326" name="3" descr="3"/>
        <xdr:cNvPicPr/>
      </xdr:nvPicPr>
      <xdr:blipFill>
        <a:blip r:embed="rId1" cstate="print"/>
        <a:stretch>
          <a:fillRect/>
        </a:stretch>
      </xdr:blipFill>
      <xdr:spPr>
        <a:xfrm>
          <a:off x="202203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327" name="81" descr="81"/>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328" name="40" descr="40"/>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329" name="141" descr="141"/>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609600</xdr:rowOff>
    </xdr:to>
    <xdr:pic>
      <xdr:nvPicPr>
        <xdr:cNvPr id="14330" name="41" descr="41"/>
        <xdr:cNvPicPr/>
      </xdr:nvPicPr>
      <xdr:blipFill>
        <a:blip r:embed="rId1" cstate="print"/>
        <a:stretch>
          <a:fillRect/>
        </a:stretch>
      </xdr:blipFill>
      <xdr:spPr>
        <a:xfrm>
          <a:off x="19991705"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331" name="9" descr="9"/>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332" name="78" descr="78"/>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753745</xdr:rowOff>
    </xdr:to>
    <xdr:pic>
      <xdr:nvPicPr>
        <xdr:cNvPr id="14333" name="74" descr="74"/>
        <xdr:cNvPicPr/>
      </xdr:nvPicPr>
      <xdr:blipFill>
        <a:blip r:embed="rId1" cstate="print"/>
        <a:stretch>
          <a:fillRect/>
        </a:stretch>
      </xdr:blipFill>
      <xdr:spPr>
        <a:xfrm>
          <a:off x="20525105" y="113455450"/>
          <a:ext cx="66040" cy="7537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753745</xdr:rowOff>
    </xdr:to>
    <xdr:pic>
      <xdr:nvPicPr>
        <xdr:cNvPr id="14334" name="120" descr="120"/>
        <xdr:cNvPicPr/>
      </xdr:nvPicPr>
      <xdr:blipFill>
        <a:blip r:embed="rId1" cstate="print"/>
        <a:stretch>
          <a:fillRect/>
        </a:stretch>
      </xdr:blipFill>
      <xdr:spPr>
        <a:xfrm>
          <a:off x="203727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335" name="66" descr="66"/>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336" name="44" descr="44"/>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609600</xdr:rowOff>
    </xdr:to>
    <xdr:pic>
      <xdr:nvPicPr>
        <xdr:cNvPr id="14337" name="146" descr="146"/>
        <xdr:cNvPicPr/>
      </xdr:nvPicPr>
      <xdr:blipFill>
        <a:blip r:embed="rId1" cstate="print"/>
        <a:stretch>
          <a:fillRect/>
        </a:stretch>
      </xdr:blipFill>
      <xdr:spPr>
        <a:xfrm>
          <a:off x="20296505" y="113455450"/>
          <a:ext cx="66040" cy="6096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609600</xdr:rowOff>
    </xdr:to>
    <xdr:pic>
      <xdr:nvPicPr>
        <xdr:cNvPr id="14338" name="121" descr="121"/>
        <xdr:cNvPicPr/>
      </xdr:nvPicPr>
      <xdr:blipFill>
        <a:blip r:embed="rId1" cstate="print"/>
        <a:stretch>
          <a:fillRect/>
        </a:stretch>
      </xdr:blipFill>
      <xdr:spPr>
        <a:xfrm>
          <a:off x="20144105" y="113455450"/>
          <a:ext cx="66040" cy="6096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339" name="101" descr="101"/>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601345</xdr:rowOff>
    </xdr:to>
    <xdr:pic>
      <xdr:nvPicPr>
        <xdr:cNvPr id="14340" name="62" descr="62"/>
        <xdr:cNvPicPr/>
      </xdr:nvPicPr>
      <xdr:blipFill>
        <a:blip r:embed="rId1" cstate="print"/>
        <a:stretch>
          <a:fillRect/>
        </a:stretch>
      </xdr:blipFill>
      <xdr:spPr>
        <a:xfrm>
          <a:off x="203727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341" name="93" descr="9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4342"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753745</xdr:rowOff>
    </xdr:to>
    <xdr:pic>
      <xdr:nvPicPr>
        <xdr:cNvPr id="14343" name="76" descr="76"/>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753745</xdr:rowOff>
    </xdr:to>
    <xdr:pic>
      <xdr:nvPicPr>
        <xdr:cNvPr id="14344" name="60" descr="60"/>
        <xdr:cNvPicPr/>
      </xdr:nvPicPr>
      <xdr:blipFill>
        <a:blip r:embed="rId1" cstate="print"/>
        <a:stretch>
          <a:fillRect/>
        </a:stretch>
      </xdr:blipFill>
      <xdr:spPr>
        <a:xfrm>
          <a:off x="20144105" y="113455450"/>
          <a:ext cx="66040" cy="7537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4345"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609600</xdr:rowOff>
    </xdr:to>
    <xdr:pic>
      <xdr:nvPicPr>
        <xdr:cNvPr id="14346" name="43" descr="43"/>
        <xdr:cNvPicPr/>
      </xdr:nvPicPr>
      <xdr:blipFill>
        <a:blip r:embed="rId1" cstate="print"/>
        <a:stretch>
          <a:fillRect/>
        </a:stretch>
      </xdr:blipFill>
      <xdr:spPr>
        <a:xfrm>
          <a:off x="20591780" y="113455450"/>
          <a:ext cx="66040" cy="6096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347" name="7" descr="7"/>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348" name="23" descr="23"/>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349" name="154" descr="154"/>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350" name="1" descr="1"/>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351" name="89" descr="89"/>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352" name="135" descr="135"/>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609600</xdr:rowOff>
    </xdr:to>
    <xdr:pic>
      <xdr:nvPicPr>
        <xdr:cNvPr id="14353" name="138" descr="138"/>
        <xdr:cNvPicPr/>
      </xdr:nvPicPr>
      <xdr:blipFill>
        <a:blip r:embed="rId1" cstate="print"/>
        <a:stretch>
          <a:fillRect/>
        </a:stretch>
      </xdr:blipFill>
      <xdr:spPr>
        <a:xfrm>
          <a:off x="20220305" y="113455450"/>
          <a:ext cx="66040" cy="6096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354" name="151" descr="151"/>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753745</xdr:rowOff>
    </xdr:to>
    <xdr:pic>
      <xdr:nvPicPr>
        <xdr:cNvPr id="14355" name="24" descr="24"/>
        <xdr:cNvPicPr/>
      </xdr:nvPicPr>
      <xdr:blipFill>
        <a:blip r:embed="rId1" cstate="print"/>
        <a:stretch>
          <a:fillRect/>
        </a:stretch>
      </xdr:blipFill>
      <xdr:spPr>
        <a:xfrm>
          <a:off x="20220305" y="113455450"/>
          <a:ext cx="66040" cy="7537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4356"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357" name="75" descr="75"/>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358" name="153" descr="15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359" name="132" descr="132"/>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753745</xdr:rowOff>
    </xdr:to>
    <xdr:pic>
      <xdr:nvPicPr>
        <xdr:cNvPr id="14360" name="145" descr="145"/>
        <xdr:cNvPicPr/>
      </xdr:nvPicPr>
      <xdr:blipFill>
        <a:blip r:embed="rId1" cstate="print"/>
        <a:stretch>
          <a:fillRect/>
        </a:stretch>
      </xdr:blipFill>
      <xdr:spPr>
        <a:xfrm>
          <a:off x="20296505" y="113455450"/>
          <a:ext cx="66040" cy="7537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361" name="80" descr="80"/>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609600</xdr:rowOff>
    </xdr:to>
    <xdr:pic>
      <xdr:nvPicPr>
        <xdr:cNvPr id="14362" name="161" descr="161"/>
        <xdr:cNvPicPr/>
      </xdr:nvPicPr>
      <xdr:blipFill>
        <a:blip r:embed="rId1" cstate="print"/>
        <a:stretch>
          <a:fillRect/>
        </a:stretch>
      </xdr:blipFill>
      <xdr:spPr>
        <a:xfrm>
          <a:off x="20372705" y="113455450"/>
          <a:ext cx="66040" cy="6096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363" name="136" descr="136"/>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753745</xdr:rowOff>
    </xdr:to>
    <xdr:pic>
      <xdr:nvPicPr>
        <xdr:cNvPr id="14364" name="12" descr="12"/>
        <xdr:cNvPicPr/>
      </xdr:nvPicPr>
      <xdr:blipFill>
        <a:blip r:embed="rId1" cstate="print"/>
        <a:stretch>
          <a:fillRect/>
        </a:stretch>
      </xdr:blipFill>
      <xdr:spPr>
        <a:xfrm>
          <a:off x="20058380" y="113455450"/>
          <a:ext cx="66040" cy="7537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753745</xdr:rowOff>
    </xdr:to>
    <xdr:pic>
      <xdr:nvPicPr>
        <xdr:cNvPr id="14365" name="144" descr="144"/>
        <xdr:cNvPicPr/>
      </xdr:nvPicPr>
      <xdr:blipFill>
        <a:blip r:embed="rId1" cstate="print"/>
        <a:stretch>
          <a:fillRect/>
        </a:stretch>
      </xdr:blipFill>
      <xdr:spPr>
        <a:xfrm>
          <a:off x="19991705" y="113455450"/>
          <a:ext cx="66040" cy="7537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4366"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609600</xdr:rowOff>
    </xdr:to>
    <xdr:pic>
      <xdr:nvPicPr>
        <xdr:cNvPr id="14367" name="6" descr="6"/>
        <xdr:cNvPicPr/>
      </xdr:nvPicPr>
      <xdr:blipFill>
        <a:blip r:embed="rId1" cstate="print"/>
        <a:stretch>
          <a:fillRect/>
        </a:stretch>
      </xdr:blipFill>
      <xdr:spPr>
        <a:xfrm>
          <a:off x="20525105" y="113455450"/>
          <a:ext cx="66040" cy="6096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368" name="61" descr="61"/>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369" name="158" descr="158"/>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601345</xdr:rowOff>
    </xdr:to>
    <xdr:pic>
      <xdr:nvPicPr>
        <xdr:cNvPr id="14370" name="96" descr="96"/>
        <xdr:cNvPicPr/>
      </xdr:nvPicPr>
      <xdr:blipFill>
        <a:blip r:embed="rId1" cstate="print"/>
        <a:stretch>
          <a:fillRect/>
        </a:stretch>
      </xdr:blipFill>
      <xdr:spPr>
        <a:xfrm>
          <a:off x="20591780" y="113455450"/>
          <a:ext cx="66040" cy="60134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753745</xdr:rowOff>
    </xdr:to>
    <xdr:pic>
      <xdr:nvPicPr>
        <xdr:cNvPr id="14371" name="83" descr="83"/>
        <xdr:cNvPicPr/>
      </xdr:nvPicPr>
      <xdr:blipFill>
        <a:blip r:embed="rId1" cstate="print"/>
        <a:stretch>
          <a:fillRect/>
        </a:stretch>
      </xdr:blipFill>
      <xdr:spPr>
        <a:xfrm>
          <a:off x="20591780" y="113455450"/>
          <a:ext cx="66040" cy="7537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372" name="130" descr="130"/>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373" name="122" descr="122"/>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609600</xdr:rowOff>
    </xdr:to>
    <xdr:pic>
      <xdr:nvPicPr>
        <xdr:cNvPr id="14374" name="47" descr="47"/>
        <xdr:cNvPicPr/>
      </xdr:nvPicPr>
      <xdr:blipFill>
        <a:blip r:embed="rId1" cstate="print"/>
        <a:stretch>
          <a:fillRect/>
        </a:stretch>
      </xdr:blipFill>
      <xdr:spPr>
        <a:xfrm>
          <a:off x="20058380" y="113455450"/>
          <a:ext cx="66040" cy="6096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601345</xdr:rowOff>
    </xdr:to>
    <xdr:pic>
      <xdr:nvPicPr>
        <xdr:cNvPr id="14375" name="103" descr="103"/>
        <xdr:cNvPicPr/>
      </xdr:nvPicPr>
      <xdr:blipFill>
        <a:blip r:embed="rId1" cstate="print"/>
        <a:stretch>
          <a:fillRect/>
        </a:stretch>
      </xdr:blipFill>
      <xdr:spPr>
        <a:xfrm>
          <a:off x="20525105" y="113455450"/>
          <a:ext cx="66040" cy="60134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376" name="32" descr="32"/>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4377" name="55" descr="5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4378"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601345</xdr:rowOff>
    </xdr:to>
    <xdr:pic>
      <xdr:nvPicPr>
        <xdr:cNvPr id="14379" name="134" descr="134"/>
        <xdr:cNvPicPr/>
      </xdr:nvPicPr>
      <xdr:blipFill>
        <a:blip r:embed="rId1" cstate="print"/>
        <a:stretch>
          <a:fillRect/>
        </a:stretch>
      </xdr:blipFill>
      <xdr:spPr>
        <a:xfrm>
          <a:off x="20296505" y="113455450"/>
          <a:ext cx="66040" cy="60134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601345</xdr:rowOff>
    </xdr:to>
    <xdr:pic>
      <xdr:nvPicPr>
        <xdr:cNvPr id="14380" name="113" descr="113"/>
        <xdr:cNvPicPr/>
      </xdr:nvPicPr>
      <xdr:blipFill>
        <a:blip r:embed="rId1" cstate="print"/>
        <a:stretch>
          <a:fillRect/>
        </a:stretch>
      </xdr:blipFill>
      <xdr:spPr>
        <a:xfrm>
          <a:off x="20144105"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381" name="104" descr="104"/>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601345</xdr:rowOff>
    </xdr:to>
    <xdr:pic>
      <xdr:nvPicPr>
        <xdr:cNvPr id="14382" name="94" descr="94"/>
        <xdr:cNvPicPr/>
      </xdr:nvPicPr>
      <xdr:blipFill>
        <a:blip r:embed="rId1" cstate="print"/>
        <a:stretch>
          <a:fillRect/>
        </a:stretch>
      </xdr:blipFill>
      <xdr:spPr>
        <a:xfrm>
          <a:off x="20448905"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383" name="8" descr="8"/>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601345</xdr:rowOff>
    </xdr:to>
    <xdr:pic>
      <xdr:nvPicPr>
        <xdr:cNvPr id="14384" name="123" descr="123"/>
        <xdr:cNvPicPr/>
      </xdr:nvPicPr>
      <xdr:blipFill>
        <a:blip r:embed="rId1" cstate="print"/>
        <a:stretch>
          <a:fillRect/>
        </a:stretch>
      </xdr:blipFill>
      <xdr:spPr>
        <a:xfrm>
          <a:off x="20058380" y="113455450"/>
          <a:ext cx="66040" cy="60134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601345</xdr:rowOff>
    </xdr:to>
    <xdr:pic>
      <xdr:nvPicPr>
        <xdr:cNvPr id="14385" name="97" descr="97"/>
        <xdr:cNvPicPr/>
      </xdr:nvPicPr>
      <xdr:blipFill>
        <a:blip r:embed="rId1" cstate="print"/>
        <a:stretch>
          <a:fillRect/>
        </a:stretch>
      </xdr:blipFill>
      <xdr:spPr>
        <a:xfrm>
          <a:off x="19991705" y="113455450"/>
          <a:ext cx="66040" cy="601345"/>
        </a:xfrm>
        <a:prstGeom prst="rect">
          <a:avLst/>
        </a:prstGeom>
        <a:noFill/>
        <a:ln w="9525">
          <a:noFill/>
        </a:ln>
      </xdr:spPr>
    </xdr:pic>
    <xdr:clientData/>
  </xdr:twoCellAnchor>
  <xdr:twoCellAnchor editAs="oneCell">
    <xdr:from>
      <xdr:col>34</xdr:col>
      <xdr:colOff>0</xdr:colOff>
      <xdr:row>69</xdr:row>
      <xdr:rowOff>0</xdr:rowOff>
    </xdr:from>
    <xdr:to>
      <xdr:col>34</xdr:col>
      <xdr:colOff>85090</xdr:colOff>
      <xdr:row>69</xdr:row>
      <xdr:rowOff>257810</xdr:rowOff>
    </xdr:to>
    <xdr:sp>
      <xdr:nvSpPr>
        <xdr:cNvPr id="14386"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87"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88"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89"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0"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1"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2"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3"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4"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5"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6" name="Text Box 13"/>
        <xdr:cNvSpPr txBox="1"/>
      </xdr:nvSpPr>
      <xdr:spPr>
        <a:xfrm>
          <a:off x="20972780" y="113455450"/>
          <a:ext cx="85090" cy="25781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257810</xdr:rowOff>
    </xdr:to>
    <xdr:sp>
      <xdr:nvSpPr>
        <xdr:cNvPr id="14397" name="Text Box 13"/>
        <xdr:cNvSpPr txBox="1"/>
      </xdr:nvSpPr>
      <xdr:spPr>
        <a:xfrm>
          <a:off x="20972780"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398"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399"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0"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1"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2"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3"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4"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5"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6"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7"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8" name="Text Box 13"/>
        <xdr:cNvSpPr txBox="1"/>
      </xdr:nvSpPr>
      <xdr:spPr>
        <a:xfrm>
          <a:off x="19505295" y="113455450"/>
          <a:ext cx="85090" cy="257810"/>
        </a:xfrm>
        <a:prstGeom prst="rect">
          <a:avLst/>
        </a:prstGeom>
        <a:noFill/>
        <a:ln w="9525">
          <a:noFill/>
        </a:ln>
      </xdr:spPr>
    </xdr:sp>
    <xdr:clientData/>
  </xdr:twoCellAnchor>
  <xdr:twoCellAnchor editAs="oneCell">
    <xdr:from>
      <xdr:col>32</xdr:col>
      <xdr:colOff>0</xdr:colOff>
      <xdr:row>69</xdr:row>
      <xdr:rowOff>0</xdr:rowOff>
    </xdr:from>
    <xdr:to>
      <xdr:col>32</xdr:col>
      <xdr:colOff>85090</xdr:colOff>
      <xdr:row>69</xdr:row>
      <xdr:rowOff>257810</xdr:rowOff>
    </xdr:to>
    <xdr:sp>
      <xdr:nvSpPr>
        <xdr:cNvPr id="14409" name="Text Box 13"/>
        <xdr:cNvSpPr txBox="1"/>
      </xdr:nvSpPr>
      <xdr:spPr>
        <a:xfrm>
          <a:off x="19505295" y="113455450"/>
          <a:ext cx="85090" cy="257810"/>
        </a:xfrm>
        <a:prstGeom prst="rect">
          <a:avLst/>
        </a:prstGeom>
        <a:noFill/>
        <a:ln w="9525">
          <a:noFill/>
        </a:ln>
      </xdr:spPr>
    </xdr:sp>
    <xdr:clientData/>
  </xdr:twoCellAnchor>
  <xdr:twoCellAnchor editAs="oneCell">
    <xdr:from>
      <xdr:col>33</xdr:col>
      <xdr:colOff>152400</xdr:colOff>
      <xdr:row>69</xdr:row>
      <xdr:rowOff>0</xdr:rowOff>
    </xdr:from>
    <xdr:to>
      <xdr:col>33</xdr:col>
      <xdr:colOff>218440</xdr:colOff>
      <xdr:row>69</xdr:row>
      <xdr:rowOff>610870</xdr:rowOff>
    </xdr:to>
    <xdr:pic>
      <xdr:nvPicPr>
        <xdr:cNvPr id="14410" name="4" descr="4"/>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411" name="139" descr="139"/>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412" name="36" descr="36"/>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413" name="140" descr="140"/>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414" name="109" descr="109"/>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415" name="125" descr="125"/>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416" name="59" descr="59"/>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417" name="77" descr="77"/>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418" name="152" descr="152"/>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419" name="150" descr="150"/>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420" name="116" descr="116"/>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421" name="5" descr="5"/>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422" name="95" descr="95"/>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423" name="68" descr="68"/>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621030</xdr:rowOff>
    </xdr:to>
    <xdr:pic>
      <xdr:nvPicPr>
        <xdr:cNvPr id="14424" name="42" descr="42"/>
        <xdr:cNvPicPr/>
      </xdr:nvPicPr>
      <xdr:blipFill>
        <a:blip r:embed="rId1" cstate="print"/>
        <a:stretch>
          <a:fillRect/>
        </a:stretch>
      </xdr:blipFill>
      <xdr:spPr>
        <a:xfrm>
          <a:off x="20448905" y="113455450"/>
          <a:ext cx="66040" cy="62103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425" name="34" descr="34"/>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426" name="106" descr="106"/>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427" name="57" descr="57"/>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428" name="137" descr="137"/>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429" name="25" descr="25"/>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430" name="14" descr="14"/>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431" name="99" descr="99"/>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432" name="124" descr="124"/>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433" name="114" descr="114"/>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434" name="149" descr="149"/>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435" name="155" descr="155"/>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436" name="69" descr="69"/>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437" name="17" descr="17"/>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438" name="72" descr="72"/>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439" name="110" descr="110"/>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440" name="21" descr="21"/>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441" name="22" descr="22"/>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442" name="13" descr="13"/>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621030</xdr:rowOff>
    </xdr:to>
    <xdr:pic>
      <xdr:nvPicPr>
        <xdr:cNvPr id="14443" name="54" descr="54"/>
        <xdr:cNvPicPr/>
      </xdr:nvPicPr>
      <xdr:blipFill>
        <a:blip r:embed="rId1" cstate="print"/>
        <a:stretch>
          <a:fillRect/>
        </a:stretch>
      </xdr:blipFill>
      <xdr:spPr>
        <a:xfrm>
          <a:off x="20296505" y="113455450"/>
          <a:ext cx="66040" cy="62103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621030</xdr:rowOff>
    </xdr:to>
    <xdr:pic>
      <xdr:nvPicPr>
        <xdr:cNvPr id="14444" name="27" descr="27"/>
        <xdr:cNvPicPr/>
      </xdr:nvPicPr>
      <xdr:blipFill>
        <a:blip r:embed="rId1" cstate="print"/>
        <a:stretch>
          <a:fillRect/>
        </a:stretch>
      </xdr:blipFill>
      <xdr:spPr>
        <a:xfrm>
          <a:off x="20372705" y="113455450"/>
          <a:ext cx="66040" cy="62103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445" name="39" descr="39"/>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446" name="31" descr="31"/>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621030</xdr:rowOff>
    </xdr:to>
    <xdr:pic>
      <xdr:nvPicPr>
        <xdr:cNvPr id="14447" name="37" descr="37"/>
        <xdr:cNvPicPr/>
      </xdr:nvPicPr>
      <xdr:blipFill>
        <a:blip r:embed="rId1" cstate="print"/>
        <a:stretch>
          <a:fillRect/>
        </a:stretch>
      </xdr:blipFill>
      <xdr:spPr>
        <a:xfrm>
          <a:off x="19991705" y="113455450"/>
          <a:ext cx="66040" cy="62103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621030</xdr:rowOff>
    </xdr:to>
    <xdr:pic>
      <xdr:nvPicPr>
        <xdr:cNvPr id="14448" name="45" descr="45"/>
        <xdr:cNvPicPr/>
      </xdr:nvPicPr>
      <xdr:blipFill>
        <a:blip r:embed="rId1" cstate="print"/>
        <a:stretch>
          <a:fillRect/>
        </a:stretch>
      </xdr:blipFill>
      <xdr:spPr>
        <a:xfrm>
          <a:off x="20372705" y="113455450"/>
          <a:ext cx="66040" cy="62103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449" name="127" descr="127"/>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450" name="29" descr="29"/>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451" name="90" descr="90"/>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452" name="58" descr="58"/>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453" name="71" descr="71"/>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454" name="92" descr="92"/>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455" name="129" descr="129"/>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621030</xdr:rowOff>
    </xdr:to>
    <xdr:pic>
      <xdr:nvPicPr>
        <xdr:cNvPr id="14456" name="131" descr="131"/>
        <xdr:cNvPicPr/>
      </xdr:nvPicPr>
      <xdr:blipFill>
        <a:blip r:embed="rId1" cstate="print"/>
        <a:stretch>
          <a:fillRect/>
        </a:stretch>
      </xdr:blipFill>
      <xdr:spPr>
        <a:xfrm>
          <a:off x="201441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457" name="63" descr="63"/>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458" name="38" descr="38"/>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459" name="115" descr="115"/>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460" name="33" descr="3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461" name="70" descr="70"/>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462" name="10" descr="10"/>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463" name="87" descr="87"/>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621030</xdr:rowOff>
    </xdr:to>
    <xdr:pic>
      <xdr:nvPicPr>
        <xdr:cNvPr id="14464" name="11" descr="11"/>
        <xdr:cNvPicPr/>
      </xdr:nvPicPr>
      <xdr:blipFill>
        <a:blip r:embed="rId1" cstate="print"/>
        <a:stretch>
          <a:fillRect/>
        </a:stretch>
      </xdr:blipFill>
      <xdr:spPr>
        <a:xfrm>
          <a:off x="205251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465" name="46" descr="46"/>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466" name="119" descr="119"/>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467" name="100" descr="100"/>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468" name="85" descr="85"/>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469" name="107" descr="107"/>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470" name="126" descr="126"/>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621030</xdr:rowOff>
    </xdr:to>
    <xdr:pic>
      <xdr:nvPicPr>
        <xdr:cNvPr id="14471" name="159" descr="159"/>
        <xdr:cNvPicPr/>
      </xdr:nvPicPr>
      <xdr:blipFill>
        <a:blip r:embed="rId1" cstate="print"/>
        <a:stretch>
          <a:fillRect/>
        </a:stretch>
      </xdr:blipFill>
      <xdr:spPr>
        <a:xfrm>
          <a:off x="20591780" y="113455450"/>
          <a:ext cx="66040" cy="62103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472" name="105" descr="105"/>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473" name="65" descr="65"/>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474" name="16" descr="16"/>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475" name="67" descr="67"/>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476" name="147" descr="147"/>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477" name="56" descr="56"/>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478" name="102" descr="102"/>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479" name="35" descr="35"/>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480" name="133" descr="133"/>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481" name="118" descr="118"/>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482" name="26" descr="26"/>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483" name="73" descr="73"/>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484" name="53" descr="53"/>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485" name="2" descr="2"/>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621030</xdr:rowOff>
    </xdr:to>
    <xdr:pic>
      <xdr:nvPicPr>
        <xdr:cNvPr id="14486" name="98" descr="98"/>
        <xdr:cNvPicPr/>
      </xdr:nvPicPr>
      <xdr:blipFill>
        <a:blip r:embed="rId1" cstate="print"/>
        <a:stretch>
          <a:fillRect/>
        </a:stretch>
      </xdr:blipFill>
      <xdr:spPr>
        <a:xfrm>
          <a:off x="201441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487" name="91" descr="91"/>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488" name="108" descr="108"/>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489" name="79" descr="79"/>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490" name="48" descr="48"/>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491" name="86" descr="86"/>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492" name="0" descr="0"/>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621030</xdr:rowOff>
    </xdr:to>
    <xdr:pic>
      <xdr:nvPicPr>
        <xdr:cNvPr id="14493" name="51" descr="51"/>
        <xdr:cNvPicPr/>
      </xdr:nvPicPr>
      <xdr:blipFill>
        <a:blip r:embed="rId1" cstate="print"/>
        <a:stretch>
          <a:fillRect/>
        </a:stretch>
      </xdr:blipFill>
      <xdr:spPr>
        <a:xfrm>
          <a:off x="20448905" y="113455450"/>
          <a:ext cx="66040" cy="62103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494" name="19" descr="19"/>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495" name="20" descr="20"/>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496" name="160" descr="160"/>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497" name="117" descr="117"/>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498" name="64" descr="64"/>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499" name="52" descr="52"/>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500" name="49" descr="49"/>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501" name="143" descr="143"/>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502" name="82" descr="82"/>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503" name="112" descr="112"/>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504" name="18" descr="18"/>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610870</xdr:rowOff>
    </xdr:to>
    <xdr:pic>
      <xdr:nvPicPr>
        <xdr:cNvPr id="14505" name="88" descr="88"/>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506" name="157" descr="157"/>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621030</xdr:rowOff>
    </xdr:to>
    <xdr:pic>
      <xdr:nvPicPr>
        <xdr:cNvPr id="14507" name="28" descr="28"/>
        <xdr:cNvPicPr/>
      </xdr:nvPicPr>
      <xdr:blipFill>
        <a:blip r:embed="rId1" cstate="print"/>
        <a:stretch>
          <a:fillRect/>
        </a:stretch>
      </xdr:blipFill>
      <xdr:spPr>
        <a:xfrm>
          <a:off x="20058380" y="113455450"/>
          <a:ext cx="66040" cy="62103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508" name="128" descr="128"/>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509" name="148" descr="148"/>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621030</xdr:rowOff>
    </xdr:to>
    <xdr:pic>
      <xdr:nvPicPr>
        <xdr:cNvPr id="14510" name="84" descr="84"/>
        <xdr:cNvPicPr/>
      </xdr:nvPicPr>
      <xdr:blipFill>
        <a:blip r:embed="rId1" cstate="print"/>
        <a:stretch>
          <a:fillRect/>
        </a:stretch>
      </xdr:blipFill>
      <xdr:spPr>
        <a:xfrm>
          <a:off x="202203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511" name="3" descr="3"/>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512" name="81" descr="81"/>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513" name="40" descr="40"/>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514" name="141" descr="141"/>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515" name="41" descr="41"/>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516" name="9" descr="9"/>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517" name="78" descr="78"/>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518" name="74" descr="74"/>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519" name="120" descr="120"/>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520" name="66" descr="66"/>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521" name="44" descr="44"/>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522" name="146" descr="146"/>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523" name="121" descr="121"/>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524" name="101" descr="101"/>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525" name="62" descr="62"/>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526" name="93" descr="9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621030</xdr:rowOff>
    </xdr:to>
    <xdr:pic>
      <xdr:nvPicPr>
        <xdr:cNvPr id="14527" name="111" descr="111"/>
        <xdr:cNvPicPr/>
      </xdr:nvPicPr>
      <xdr:blipFill>
        <a:blip r:embed="rId1" cstate="print"/>
        <a:stretch>
          <a:fillRect/>
        </a:stretch>
      </xdr:blipFill>
      <xdr:spPr>
        <a:xfrm>
          <a:off x="19991705" y="113455450"/>
          <a:ext cx="66040" cy="62103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610870</xdr:rowOff>
    </xdr:to>
    <xdr:pic>
      <xdr:nvPicPr>
        <xdr:cNvPr id="14528" name="76" descr="76"/>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610870</xdr:rowOff>
    </xdr:to>
    <xdr:pic>
      <xdr:nvPicPr>
        <xdr:cNvPr id="14529" name="60" descr="60"/>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621030</xdr:rowOff>
    </xdr:to>
    <xdr:pic>
      <xdr:nvPicPr>
        <xdr:cNvPr id="14530" name="50" descr="50"/>
        <xdr:cNvPicPr/>
      </xdr:nvPicPr>
      <xdr:blipFill>
        <a:blip r:embed="rId1" cstate="print"/>
        <a:stretch>
          <a:fillRect/>
        </a:stretch>
      </xdr:blipFill>
      <xdr:spPr>
        <a:xfrm>
          <a:off x="20591780" y="113455450"/>
          <a:ext cx="66040" cy="62103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531" name="43" descr="43"/>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532" name="7" descr="7"/>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533" name="23" descr="23"/>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534" name="154" descr="154"/>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535" name="1" descr="1"/>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536" name="89" descr="89"/>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537" name="135" descr="135"/>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538" name="138" descr="138"/>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539" name="151" descr="151"/>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540" name="24" descr="24"/>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621030</xdr:rowOff>
    </xdr:to>
    <xdr:pic>
      <xdr:nvPicPr>
        <xdr:cNvPr id="14541" name="156" descr="156"/>
        <xdr:cNvPicPr/>
      </xdr:nvPicPr>
      <xdr:blipFill>
        <a:blip r:embed="rId1" cstate="print"/>
        <a:stretch>
          <a:fillRect/>
        </a:stretch>
      </xdr:blipFill>
      <xdr:spPr>
        <a:xfrm>
          <a:off x="20058380" y="113455450"/>
          <a:ext cx="66040" cy="62103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542" name="75" descr="75"/>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543" name="153" descr="15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544" name="132" descr="132"/>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545" name="145" descr="145"/>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546" name="80" descr="80"/>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547" name="161" descr="161"/>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548" name="136" descr="136"/>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549" name="12" descr="12"/>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550" name="144" descr="144"/>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621030</xdr:rowOff>
    </xdr:to>
    <xdr:pic>
      <xdr:nvPicPr>
        <xdr:cNvPr id="14551" name="15" descr="15"/>
        <xdr:cNvPicPr/>
      </xdr:nvPicPr>
      <xdr:blipFill>
        <a:blip r:embed="rId1" cstate="print"/>
        <a:stretch>
          <a:fillRect/>
        </a:stretch>
      </xdr:blipFill>
      <xdr:spPr>
        <a:xfrm>
          <a:off x="20296505" y="113455450"/>
          <a:ext cx="66040" cy="62103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552" name="6" descr="6"/>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553" name="61" descr="61"/>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554" name="158" descr="158"/>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555" name="96" descr="96"/>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556" name="83" descr="83"/>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557" name="130" descr="130"/>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558" name="122" descr="122"/>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559" name="47" descr="47"/>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560" name="103" descr="10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561" name="32" descr="32"/>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621030</xdr:rowOff>
    </xdr:to>
    <xdr:pic>
      <xdr:nvPicPr>
        <xdr:cNvPr id="14562" name="55" descr="55"/>
        <xdr:cNvPicPr/>
      </xdr:nvPicPr>
      <xdr:blipFill>
        <a:blip r:embed="rId1" cstate="print"/>
        <a:stretch>
          <a:fillRect/>
        </a:stretch>
      </xdr:blipFill>
      <xdr:spPr>
        <a:xfrm>
          <a:off x="205251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621030</xdr:rowOff>
    </xdr:to>
    <xdr:pic>
      <xdr:nvPicPr>
        <xdr:cNvPr id="14563" name="142" descr="142"/>
        <xdr:cNvPicPr/>
      </xdr:nvPicPr>
      <xdr:blipFill>
        <a:blip r:embed="rId1" cstate="print"/>
        <a:stretch>
          <a:fillRect/>
        </a:stretch>
      </xdr:blipFill>
      <xdr:spPr>
        <a:xfrm>
          <a:off x="20220305" y="113455450"/>
          <a:ext cx="66040" cy="62103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564" name="134" descr="134"/>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565" name="30" descr="30"/>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566" name="113" descr="113"/>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567" name="104" descr="104"/>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568" name="94" descr="94"/>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569" name="8" descr="8"/>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570" name="123" descr="123"/>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571" name="97" descr="97"/>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610870</xdr:rowOff>
    </xdr:to>
    <xdr:pic>
      <xdr:nvPicPr>
        <xdr:cNvPr id="14572" name="4" descr="4"/>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573" name="139" descr="139"/>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574" name="36" descr="36"/>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575" name="140" descr="140"/>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576" name="109" descr="109"/>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577" name="125" descr="125"/>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578" name="59" descr="59"/>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579" name="77" descr="77"/>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580" name="152" descr="152"/>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581" name="150" descr="150"/>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582" name="116" descr="116"/>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583" name="5" descr="5"/>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584" name="95" descr="95"/>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585" name="68" descr="68"/>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621030</xdr:rowOff>
    </xdr:to>
    <xdr:pic>
      <xdr:nvPicPr>
        <xdr:cNvPr id="14586" name="42" descr="42"/>
        <xdr:cNvPicPr/>
      </xdr:nvPicPr>
      <xdr:blipFill>
        <a:blip r:embed="rId1" cstate="print"/>
        <a:stretch>
          <a:fillRect/>
        </a:stretch>
      </xdr:blipFill>
      <xdr:spPr>
        <a:xfrm>
          <a:off x="20448905" y="113455450"/>
          <a:ext cx="66040" cy="62103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587" name="34" descr="34"/>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588" name="106" descr="106"/>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589" name="57" descr="57"/>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590" name="137" descr="137"/>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591" name="25" descr="25"/>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592" name="14" descr="14"/>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593" name="99" descr="99"/>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594" name="124" descr="124"/>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595" name="114" descr="114"/>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596" name="149" descr="149"/>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597" name="155" descr="155"/>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598" name="69" descr="69"/>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599" name="17" descr="17"/>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600" name="72" descr="72"/>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601" name="110" descr="110"/>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602" name="21" descr="21"/>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603" name="22" descr="22"/>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604" name="13" descr="13"/>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621030</xdr:rowOff>
    </xdr:to>
    <xdr:pic>
      <xdr:nvPicPr>
        <xdr:cNvPr id="14605" name="54" descr="54"/>
        <xdr:cNvPicPr/>
      </xdr:nvPicPr>
      <xdr:blipFill>
        <a:blip r:embed="rId1" cstate="print"/>
        <a:stretch>
          <a:fillRect/>
        </a:stretch>
      </xdr:blipFill>
      <xdr:spPr>
        <a:xfrm>
          <a:off x="20296505" y="113455450"/>
          <a:ext cx="66040" cy="62103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621030</xdr:rowOff>
    </xdr:to>
    <xdr:pic>
      <xdr:nvPicPr>
        <xdr:cNvPr id="14606" name="27" descr="27"/>
        <xdr:cNvPicPr/>
      </xdr:nvPicPr>
      <xdr:blipFill>
        <a:blip r:embed="rId1" cstate="print"/>
        <a:stretch>
          <a:fillRect/>
        </a:stretch>
      </xdr:blipFill>
      <xdr:spPr>
        <a:xfrm>
          <a:off x="20372705" y="113455450"/>
          <a:ext cx="66040" cy="62103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607" name="39" descr="39"/>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608" name="31" descr="31"/>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621030</xdr:rowOff>
    </xdr:to>
    <xdr:pic>
      <xdr:nvPicPr>
        <xdr:cNvPr id="14609" name="37" descr="37"/>
        <xdr:cNvPicPr/>
      </xdr:nvPicPr>
      <xdr:blipFill>
        <a:blip r:embed="rId1" cstate="print"/>
        <a:stretch>
          <a:fillRect/>
        </a:stretch>
      </xdr:blipFill>
      <xdr:spPr>
        <a:xfrm>
          <a:off x="19991705" y="113455450"/>
          <a:ext cx="66040" cy="62103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621030</xdr:rowOff>
    </xdr:to>
    <xdr:pic>
      <xdr:nvPicPr>
        <xdr:cNvPr id="14610" name="45" descr="45"/>
        <xdr:cNvPicPr/>
      </xdr:nvPicPr>
      <xdr:blipFill>
        <a:blip r:embed="rId1" cstate="print"/>
        <a:stretch>
          <a:fillRect/>
        </a:stretch>
      </xdr:blipFill>
      <xdr:spPr>
        <a:xfrm>
          <a:off x="20372705" y="113455450"/>
          <a:ext cx="66040" cy="62103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611" name="127" descr="127"/>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612" name="29" descr="29"/>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613" name="90" descr="90"/>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614" name="58" descr="58"/>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615" name="71" descr="71"/>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616" name="92" descr="92"/>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617" name="129" descr="129"/>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621030</xdr:rowOff>
    </xdr:to>
    <xdr:pic>
      <xdr:nvPicPr>
        <xdr:cNvPr id="14618" name="131" descr="131"/>
        <xdr:cNvPicPr/>
      </xdr:nvPicPr>
      <xdr:blipFill>
        <a:blip r:embed="rId1" cstate="print"/>
        <a:stretch>
          <a:fillRect/>
        </a:stretch>
      </xdr:blipFill>
      <xdr:spPr>
        <a:xfrm>
          <a:off x="201441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619" name="63" descr="63"/>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620" name="38" descr="38"/>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621" name="115" descr="115"/>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622" name="33" descr="3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623" name="70" descr="70"/>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624" name="10" descr="10"/>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625" name="87" descr="87"/>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621030</xdr:rowOff>
    </xdr:to>
    <xdr:pic>
      <xdr:nvPicPr>
        <xdr:cNvPr id="14626" name="11" descr="11"/>
        <xdr:cNvPicPr/>
      </xdr:nvPicPr>
      <xdr:blipFill>
        <a:blip r:embed="rId1" cstate="print"/>
        <a:stretch>
          <a:fillRect/>
        </a:stretch>
      </xdr:blipFill>
      <xdr:spPr>
        <a:xfrm>
          <a:off x="205251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627" name="46" descr="46"/>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628" name="119" descr="119"/>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629" name="100" descr="100"/>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630" name="85" descr="85"/>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631" name="107" descr="107"/>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632" name="126" descr="126"/>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621030</xdr:rowOff>
    </xdr:to>
    <xdr:pic>
      <xdr:nvPicPr>
        <xdr:cNvPr id="14633" name="159" descr="159"/>
        <xdr:cNvPicPr/>
      </xdr:nvPicPr>
      <xdr:blipFill>
        <a:blip r:embed="rId1" cstate="print"/>
        <a:stretch>
          <a:fillRect/>
        </a:stretch>
      </xdr:blipFill>
      <xdr:spPr>
        <a:xfrm>
          <a:off x="20591780" y="113455450"/>
          <a:ext cx="66040" cy="62103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634" name="105" descr="105"/>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635" name="65" descr="65"/>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636" name="16" descr="16"/>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637" name="67" descr="67"/>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638" name="147" descr="147"/>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639" name="56" descr="56"/>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640" name="102" descr="102"/>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641" name="35" descr="35"/>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642" name="133" descr="133"/>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643" name="118" descr="118"/>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644" name="26" descr="26"/>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645" name="73" descr="73"/>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646" name="53" descr="53"/>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647" name="2" descr="2"/>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621030</xdr:rowOff>
    </xdr:to>
    <xdr:pic>
      <xdr:nvPicPr>
        <xdr:cNvPr id="14648" name="98" descr="98"/>
        <xdr:cNvPicPr/>
      </xdr:nvPicPr>
      <xdr:blipFill>
        <a:blip r:embed="rId1" cstate="print"/>
        <a:stretch>
          <a:fillRect/>
        </a:stretch>
      </xdr:blipFill>
      <xdr:spPr>
        <a:xfrm>
          <a:off x="201441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649" name="91" descr="91"/>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650" name="108" descr="108"/>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651" name="79" descr="79"/>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652" name="48" descr="48"/>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653" name="86" descr="86"/>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654" name="0" descr="0"/>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621030</xdr:rowOff>
    </xdr:to>
    <xdr:pic>
      <xdr:nvPicPr>
        <xdr:cNvPr id="14655" name="51" descr="51"/>
        <xdr:cNvPicPr/>
      </xdr:nvPicPr>
      <xdr:blipFill>
        <a:blip r:embed="rId1" cstate="print"/>
        <a:stretch>
          <a:fillRect/>
        </a:stretch>
      </xdr:blipFill>
      <xdr:spPr>
        <a:xfrm>
          <a:off x="20448905" y="113455450"/>
          <a:ext cx="66040" cy="62103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610870</xdr:rowOff>
    </xdr:to>
    <xdr:pic>
      <xdr:nvPicPr>
        <xdr:cNvPr id="14656" name="19" descr="19"/>
        <xdr:cNvPicPr/>
      </xdr:nvPicPr>
      <xdr:blipFill>
        <a:blip r:embed="rId1" cstate="print"/>
        <a:stretch>
          <a:fillRect/>
        </a:stretch>
      </xdr:blipFill>
      <xdr:spPr>
        <a:xfrm>
          <a:off x="20448905"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657" name="20" descr="20"/>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658" name="160" descr="160"/>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465455</xdr:rowOff>
    </xdr:to>
    <xdr:pic>
      <xdr:nvPicPr>
        <xdr:cNvPr id="14659" name="117" descr="117"/>
        <xdr:cNvPicPr/>
      </xdr:nvPicPr>
      <xdr:blipFill>
        <a:blip r:embed="rId1" cstate="print"/>
        <a:stretch>
          <a:fillRect/>
        </a:stretch>
      </xdr:blipFill>
      <xdr:spPr>
        <a:xfrm>
          <a:off x="20448905" y="113455450"/>
          <a:ext cx="66040" cy="46545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660" name="64" descr="64"/>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661" name="52" descr="52"/>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662" name="49" descr="49"/>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663" name="143" descr="143"/>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664" name="82" descr="82"/>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665" name="112" descr="112"/>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666" name="18" descr="18"/>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610870</xdr:rowOff>
    </xdr:to>
    <xdr:pic>
      <xdr:nvPicPr>
        <xdr:cNvPr id="14667" name="88" descr="88"/>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668" name="157" descr="157"/>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621030</xdr:rowOff>
    </xdr:to>
    <xdr:pic>
      <xdr:nvPicPr>
        <xdr:cNvPr id="14669" name="28" descr="28"/>
        <xdr:cNvPicPr/>
      </xdr:nvPicPr>
      <xdr:blipFill>
        <a:blip r:embed="rId1" cstate="print"/>
        <a:stretch>
          <a:fillRect/>
        </a:stretch>
      </xdr:blipFill>
      <xdr:spPr>
        <a:xfrm>
          <a:off x="20058380" y="113455450"/>
          <a:ext cx="66040" cy="62103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670" name="128" descr="128"/>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671" name="148" descr="148"/>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621030</xdr:rowOff>
    </xdr:to>
    <xdr:pic>
      <xdr:nvPicPr>
        <xdr:cNvPr id="14672" name="84" descr="84"/>
        <xdr:cNvPicPr/>
      </xdr:nvPicPr>
      <xdr:blipFill>
        <a:blip r:embed="rId1" cstate="print"/>
        <a:stretch>
          <a:fillRect/>
        </a:stretch>
      </xdr:blipFill>
      <xdr:spPr>
        <a:xfrm>
          <a:off x="20220305" y="113455450"/>
          <a:ext cx="66040" cy="62103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458470</xdr:rowOff>
    </xdr:to>
    <xdr:pic>
      <xdr:nvPicPr>
        <xdr:cNvPr id="14673" name="3" descr="3"/>
        <xdr:cNvPicPr/>
      </xdr:nvPicPr>
      <xdr:blipFill>
        <a:blip r:embed="rId1" cstate="print"/>
        <a:stretch>
          <a:fillRect/>
        </a:stretch>
      </xdr:blipFill>
      <xdr:spPr>
        <a:xfrm>
          <a:off x="202203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674" name="81" descr="81"/>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675" name="40" descr="40"/>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676" name="141" descr="141"/>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465455</xdr:rowOff>
    </xdr:to>
    <xdr:pic>
      <xdr:nvPicPr>
        <xdr:cNvPr id="14677" name="41" descr="41"/>
        <xdr:cNvPicPr/>
      </xdr:nvPicPr>
      <xdr:blipFill>
        <a:blip r:embed="rId1" cstate="print"/>
        <a:stretch>
          <a:fillRect/>
        </a:stretch>
      </xdr:blipFill>
      <xdr:spPr>
        <a:xfrm>
          <a:off x="19991705"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678" name="9" descr="9"/>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679" name="78" descr="78"/>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610870</xdr:rowOff>
    </xdr:to>
    <xdr:pic>
      <xdr:nvPicPr>
        <xdr:cNvPr id="14680" name="74" descr="74"/>
        <xdr:cNvPicPr/>
      </xdr:nvPicPr>
      <xdr:blipFill>
        <a:blip r:embed="rId1" cstate="print"/>
        <a:stretch>
          <a:fillRect/>
        </a:stretch>
      </xdr:blipFill>
      <xdr:spPr>
        <a:xfrm>
          <a:off x="20525105" y="113455450"/>
          <a:ext cx="66040" cy="6108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610870</xdr:rowOff>
    </xdr:to>
    <xdr:pic>
      <xdr:nvPicPr>
        <xdr:cNvPr id="14681" name="120" descr="120"/>
        <xdr:cNvPicPr/>
      </xdr:nvPicPr>
      <xdr:blipFill>
        <a:blip r:embed="rId1" cstate="print"/>
        <a:stretch>
          <a:fillRect/>
        </a:stretch>
      </xdr:blipFill>
      <xdr:spPr>
        <a:xfrm>
          <a:off x="203727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682" name="66" descr="66"/>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683" name="44" descr="44"/>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465455</xdr:rowOff>
    </xdr:to>
    <xdr:pic>
      <xdr:nvPicPr>
        <xdr:cNvPr id="14684" name="146" descr="146"/>
        <xdr:cNvPicPr/>
      </xdr:nvPicPr>
      <xdr:blipFill>
        <a:blip r:embed="rId1" cstate="print"/>
        <a:stretch>
          <a:fillRect/>
        </a:stretch>
      </xdr:blipFill>
      <xdr:spPr>
        <a:xfrm>
          <a:off x="20296505" y="113455450"/>
          <a:ext cx="66040" cy="46545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465455</xdr:rowOff>
    </xdr:to>
    <xdr:pic>
      <xdr:nvPicPr>
        <xdr:cNvPr id="14685" name="121" descr="121"/>
        <xdr:cNvPicPr/>
      </xdr:nvPicPr>
      <xdr:blipFill>
        <a:blip r:embed="rId1" cstate="print"/>
        <a:stretch>
          <a:fillRect/>
        </a:stretch>
      </xdr:blipFill>
      <xdr:spPr>
        <a:xfrm>
          <a:off x="20144105" y="113455450"/>
          <a:ext cx="66040" cy="465455"/>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686" name="101" descr="101"/>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458470</xdr:rowOff>
    </xdr:to>
    <xdr:pic>
      <xdr:nvPicPr>
        <xdr:cNvPr id="14687" name="62" descr="62"/>
        <xdr:cNvPicPr/>
      </xdr:nvPicPr>
      <xdr:blipFill>
        <a:blip r:embed="rId1" cstate="print"/>
        <a:stretch>
          <a:fillRect/>
        </a:stretch>
      </xdr:blipFill>
      <xdr:spPr>
        <a:xfrm>
          <a:off x="20372705" y="113455450"/>
          <a:ext cx="66040" cy="4584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688" name="93" descr="9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621030</xdr:rowOff>
    </xdr:to>
    <xdr:pic>
      <xdr:nvPicPr>
        <xdr:cNvPr id="14689" name="111" descr="111"/>
        <xdr:cNvPicPr/>
      </xdr:nvPicPr>
      <xdr:blipFill>
        <a:blip r:embed="rId1" cstate="print"/>
        <a:stretch>
          <a:fillRect/>
        </a:stretch>
      </xdr:blipFill>
      <xdr:spPr>
        <a:xfrm>
          <a:off x="19991705" y="113455450"/>
          <a:ext cx="66040" cy="62103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610870</xdr:rowOff>
    </xdr:to>
    <xdr:pic>
      <xdr:nvPicPr>
        <xdr:cNvPr id="14690" name="76" descr="76"/>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610870</xdr:rowOff>
    </xdr:to>
    <xdr:pic>
      <xdr:nvPicPr>
        <xdr:cNvPr id="14691" name="60" descr="60"/>
        <xdr:cNvPicPr/>
      </xdr:nvPicPr>
      <xdr:blipFill>
        <a:blip r:embed="rId1" cstate="print"/>
        <a:stretch>
          <a:fillRect/>
        </a:stretch>
      </xdr:blipFill>
      <xdr:spPr>
        <a:xfrm>
          <a:off x="20144105" y="113455450"/>
          <a:ext cx="66040" cy="6108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621030</xdr:rowOff>
    </xdr:to>
    <xdr:pic>
      <xdr:nvPicPr>
        <xdr:cNvPr id="14692" name="50" descr="50"/>
        <xdr:cNvPicPr/>
      </xdr:nvPicPr>
      <xdr:blipFill>
        <a:blip r:embed="rId1" cstate="print"/>
        <a:stretch>
          <a:fillRect/>
        </a:stretch>
      </xdr:blipFill>
      <xdr:spPr>
        <a:xfrm>
          <a:off x="20591780" y="113455450"/>
          <a:ext cx="66040" cy="62103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465455</xdr:rowOff>
    </xdr:to>
    <xdr:pic>
      <xdr:nvPicPr>
        <xdr:cNvPr id="14693" name="43" descr="43"/>
        <xdr:cNvPicPr/>
      </xdr:nvPicPr>
      <xdr:blipFill>
        <a:blip r:embed="rId1" cstate="print"/>
        <a:stretch>
          <a:fillRect/>
        </a:stretch>
      </xdr:blipFill>
      <xdr:spPr>
        <a:xfrm>
          <a:off x="20591780" y="113455450"/>
          <a:ext cx="66040" cy="465455"/>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694" name="7" descr="7"/>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695" name="23" descr="23"/>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696" name="154" descr="154"/>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697" name="1" descr="1"/>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698" name="89" descr="89"/>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699" name="135" descr="135"/>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465455</xdr:rowOff>
    </xdr:to>
    <xdr:pic>
      <xdr:nvPicPr>
        <xdr:cNvPr id="14700" name="138" descr="138"/>
        <xdr:cNvPicPr/>
      </xdr:nvPicPr>
      <xdr:blipFill>
        <a:blip r:embed="rId1" cstate="print"/>
        <a:stretch>
          <a:fillRect/>
        </a:stretch>
      </xdr:blipFill>
      <xdr:spPr>
        <a:xfrm>
          <a:off x="20220305" y="113455450"/>
          <a:ext cx="66040" cy="465455"/>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701" name="151" descr="151"/>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610870</xdr:rowOff>
    </xdr:to>
    <xdr:pic>
      <xdr:nvPicPr>
        <xdr:cNvPr id="14702" name="24" descr="24"/>
        <xdr:cNvPicPr/>
      </xdr:nvPicPr>
      <xdr:blipFill>
        <a:blip r:embed="rId1" cstate="print"/>
        <a:stretch>
          <a:fillRect/>
        </a:stretch>
      </xdr:blipFill>
      <xdr:spPr>
        <a:xfrm>
          <a:off x="20220305" y="113455450"/>
          <a:ext cx="66040" cy="6108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621030</xdr:rowOff>
    </xdr:to>
    <xdr:pic>
      <xdr:nvPicPr>
        <xdr:cNvPr id="14703" name="156" descr="156"/>
        <xdr:cNvPicPr/>
      </xdr:nvPicPr>
      <xdr:blipFill>
        <a:blip r:embed="rId1" cstate="print"/>
        <a:stretch>
          <a:fillRect/>
        </a:stretch>
      </xdr:blipFill>
      <xdr:spPr>
        <a:xfrm>
          <a:off x="20058380" y="113455450"/>
          <a:ext cx="66040" cy="62103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704" name="75" descr="75"/>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705" name="153" descr="15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706" name="132" descr="132"/>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610870</xdr:rowOff>
    </xdr:to>
    <xdr:pic>
      <xdr:nvPicPr>
        <xdr:cNvPr id="14707" name="145" descr="145"/>
        <xdr:cNvPicPr/>
      </xdr:nvPicPr>
      <xdr:blipFill>
        <a:blip r:embed="rId1" cstate="print"/>
        <a:stretch>
          <a:fillRect/>
        </a:stretch>
      </xdr:blipFill>
      <xdr:spPr>
        <a:xfrm>
          <a:off x="20296505" y="113455450"/>
          <a:ext cx="66040" cy="61087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708" name="80" descr="80"/>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465455</xdr:rowOff>
    </xdr:to>
    <xdr:pic>
      <xdr:nvPicPr>
        <xdr:cNvPr id="14709" name="161" descr="161"/>
        <xdr:cNvPicPr/>
      </xdr:nvPicPr>
      <xdr:blipFill>
        <a:blip r:embed="rId1" cstate="print"/>
        <a:stretch>
          <a:fillRect/>
        </a:stretch>
      </xdr:blipFill>
      <xdr:spPr>
        <a:xfrm>
          <a:off x="20372705" y="113455450"/>
          <a:ext cx="66040" cy="465455"/>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710" name="136" descr="136"/>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610870</xdr:rowOff>
    </xdr:to>
    <xdr:pic>
      <xdr:nvPicPr>
        <xdr:cNvPr id="14711" name="12" descr="12"/>
        <xdr:cNvPicPr/>
      </xdr:nvPicPr>
      <xdr:blipFill>
        <a:blip r:embed="rId1" cstate="print"/>
        <a:stretch>
          <a:fillRect/>
        </a:stretch>
      </xdr:blipFill>
      <xdr:spPr>
        <a:xfrm>
          <a:off x="20058380" y="113455450"/>
          <a:ext cx="66040" cy="6108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610870</xdr:rowOff>
    </xdr:to>
    <xdr:pic>
      <xdr:nvPicPr>
        <xdr:cNvPr id="14712" name="144" descr="144"/>
        <xdr:cNvPicPr/>
      </xdr:nvPicPr>
      <xdr:blipFill>
        <a:blip r:embed="rId1" cstate="print"/>
        <a:stretch>
          <a:fillRect/>
        </a:stretch>
      </xdr:blipFill>
      <xdr:spPr>
        <a:xfrm>
          <a:off x="19991705" y="113455450"/>
          <a:ext cx="66040" cy="6108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621030</xdr:rowOff>
    </xdr:to>
    <xdr:pic>
      <xdr:nvPicPr>
        <xdr:cNvPr id="14713" name="15" descr="15"/>
        <xdr:cNvPicPr/>
      </xdr:nvPicPr>
      <xdr:blipFill>
        <a:blip r:embed="rId1" cstate="print"/>
        <a:stretch>
          <a:fillRect/>
        </a:stretch>
      </xdr:blipFill>
      <xdr:spPr>
        <a:xfrm>
          <a:off x="20296505" y="113455450"/>
          <a:ext cx="66040" cy="62103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465455</xdr:rowOff>
    </xdr:to>
    <xdr:pic>
      <xdr:nvPicPr>
        <xdr:cNvPr id="14714" name="6" descr="6"/>
        <xdr:cNvPicPr/>
      </xdr:nvPicPr>
      <xdr:blipFill>
        <a:blip r:embed="rId1" cstate="print"/>
        <a:stretch>
          <a:fillRect/>
        </a:stretch>
      </xdr:blipFill>
      <xdr:spPr>
        <a:xfrm>
          <a:off x="20525105" y="113455450"/>
          <a:ext cx="66040" cy="46545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715" name="61" descr="61"/>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716" name="158" descr="158"/>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458470</xdr:rowOff>
    </xdr:to>
    <xdr:pic>
      <xdr:nvPicPr>
        <xdr:cNvPr id="14717" name="96" descr="96"/>
        <xdr:cNvPicPr/>
      </xdr:nvPicPr>
      <xdr:blipFill>
        <a:blip r:embed="rId1" cstate="print"/>
        <a:stretch>
          <a:fillRect/>
        </a:stretch>
      </xdr:blipFill>
      <xdr:spPr>
        <a:xfrm>
          <a:off x="20591780" y="113455450"/>
          <a:ext cx="66040" cy="45847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610870</xdr:rowOff>
    </xdr:to>
    <xdr:pic>
      <xdr:nvPicPr>
        <xdr:cNvPr id="14718" name="83" descr="83"/>
        <xdr:cNvPicPr/>
      </xdr:nvPicPr>
      <xdr:blipFill>
        <a:blip r:embed="rId1" cstate="print"/>
        <a:stretch>
          <a:fillRect/>
        </a:stretch>
      </xdr:blipFill>
      <xdr:spPr>
        <a:xfrm>
          <a:off x="20591780" y="113455450"/>
          <a:ext cx="66040" cy="6108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719" name="130" descr="130"/>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720" name="122" descr="122"/>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465455</xdr:rowOff>
    </xdr:to>
    <xdr:pic>
      <xdr:nvPicPr>
        <xdr:cNvPr id="14721" name="47" descr="47"/>
        <xdr:cNvPicPr/>
      </xdr:nvPicPr>
      <xdr:blipFill>
        <a:blip r:embed="rId1" cstate="print"/>
        <a:stretch>
          <a:fillRect/>
        </a:stretch>
      </xdr:blipFill>
      <xdr:spPr>
        <a:xfrm>
          <a:off x="20058380" y="113455450"/>
          <a:ext cx="66040" cy="465455"/>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458470</xdr:rowOff>
    </xdr:to>
    <xdr:pic>
      <xdr:nvPicPr>
        <xdr:cNvPr id="14722" name="103" descr="103"/>
        <xdr:cNvPicPr/>
      </xdr:nvPicPr>
      <xdr:blipFill>
        <a:blip r:embed="rId1" cstate="print"/>
        <a:stretch>
          <a:fillRect/>
        </a:stretch>
      </xdr:blipFill>
      <xdr:spPr>
        <a:xfrm>
          <a:off x="20525105" y="113455450"/>
          <a:ext cx="66040" cy="45847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723" name="32" descr="32"/>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621030</xdr:rowOff>
    </xdr:to>
    <xdr:pic>
      <xdr:nvPicPr>
        <xdr:cNvPr id="14724" name="142" descr="142"/>
        <xdr:cNvPicPr/>
      </xdr:nvPicPr>
      <xdr:blipFill>
        <a:blip r:embed="rId1" cstate="print"/>
        <a:stretch>
          <a:fillRect/>
        </a:stretch>
      </xdr:blipFill>
      <xdr:spPr>
        <a:xfrm>
          <a:off x="20220305" y="113455450"/>
          <a:ext cx="66040" cy="62103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458470</xdr:rowOff>
    </xdr:to>
    <xdr:pic>
      <xdr:nvPicPr>
        <xdr:cNvPr id="14725" name="134" descr="134"/>
        <xdr:cNvPicPr/>
      </xdr:nvPicPr>
      <xdr:blipFill>
        <a:blip r:embed="rId1" cstate="print"/>
        <a:stretch>
          <a:fillRect/>
        </a:stretch>
      </xdr:blipFill>
      <xdr:spPr>
        <a:xfrm>
          <a:off x="20296505" y="113455450"/>
          <a:ext cx="66040" cy="45847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458470</xdr:rowOff>
    </xdr:to>
    <xdr:pic>
      <xdr:nvPicPr>
        <xdr:cNvPr id="14726" name="113" descr="113"/>
        <xdr:cNvPicPr/>
      </xdr:nvPicPr>
      <xdr:blipFill>
        <a:blip r:embed="rId1" cstate="print"/>
        <a:stretch>
          <a:fillRect/>
        </a:stretch>
      </xdr:blipFill>
      <xdr:spPr>
        <a:xfrm>
          <a:off x="20144105"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727" name="104" descr="104"/>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458470</xdr:rowOff>
    </xdr:to>
    <xdr:pic>
      <xdr:nvPicPr>
        <xdr:cNvPr id="14728" name="94" descr="94"/>
        <xdr:cNvPicPr/>
      </xdr:nvPicPr>
      <xdr:blipFill>
        <a:blip r:embed="rId1" cstate="print"/>
        <a:stretch>
          <a:fillRect/>
        </a:stretch>
      </xdr:blipFill>
      <xdr:spPr>
        <a:xfrm>
          <a:off x="20448905"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729" name="8" descr="8"/>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458470</xdr:rowOff>
    </xdr:to>
    <xdr:pic>
      <xdr:nvPicPr>
        <xdr:cNvPr id="14730" name="123" descr="123"/>
        <xdr:cNvPicPr/>
      </xdr:nvPicPr>
      <xdr:blipFill>
        <a:blip r:embed="rId1" cstate="print"/>
        <a:stretch>
          <a:fillRect/>
        </a:stretch>
      </xdr:blipFill>
      <xdr:spPr>
        <a:xfrm>
          <a:off x="20058380" y="113455450"/>
          <a:ext cx="66040" cy="45847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458470</xdr:rowOff>
    </xdr:to>
    <xdr:pic>
      <xdr:nvPicPr>
        <xdr:cNvPr id="14731" name="97" descr="97"/>
        <xdr:cNvPicPr/>
      </xdr:nvPicPr>
      <xdr:blipFill>
        <a:blip r:embed="rId1" cstate="print"/>
        <a:stretch>
          <a:fillRect/>
        </a:stretch>
      </xdr:blipFill>
      <xdr:spPr>
        <a:xfrm>
          <a:off x="19991705" y="113455450"/>
          <a:ext cx="66040" cy="458470"/>
        </a:xfrm>
        <a:prstGeom prst="rect">
          <a:avLst/>
        </a:prstGeom>
        <a:noFill/>
        <a:ln w="9525">
          <a:noFill/>
        </a:ln>
      </xdr:spPr>
    </xdr:pic>
    <xdr:clientData/>
  </xdr:twoCellAnchor>
  <xdr:twoCellAnchor editAs="oneCell">
    <xdr:from>
      <xdr:col>34</xdr:col>
      <xdr:colOff>0</xdr:colOff>
      <xdr:row>69</xdr:row>
      <xdr:rowOff>0</xdr:rowOff>
    </xdr:from>
    <xdr:to>
      <xdr:col>34</xdr:col>
      <xdr:colOff>85090</xdr:colOff>
      <xdr:row>69</xdr:row>
      <xdr:rowOff>267970</xdr:rowOff>
    </xdr:to>
    <xdr:sp>
      <xdr:nvSpPr>
        <xdr:cNvPr id="14732" name="Text Box 13"/>
        <xdr:cNvSpPr txBox="1"/>
      </xdr:nvSpPr>
      <xdr:spPr>
        <a:xfrm>
          <a:off x="20972780" y="113455450"/>
          <a:ext cx="85090" cy="26797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33"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267970</xdr:rowOff>
    </xdr:to>
    <xdr:sp>
      <xdr:nvSpPr>
        <xdr:cNvPr id="14734" name="Text Box 13"/>
        <xdr:cNvSpPr txBox="1"/>
      </xdr:nvSpPr>
      <xdr:spPr>
        <a:xfrm>
          <a:off x="20972780" y="113455450"/>
          <a:ext cx="85090" cy="26797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35"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36"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37"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38"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39"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267970</xdr:rowOff>
    </xdr:to>
    <xdr:sp>
      <xdr:nvSpPr>
        <xdr:cNvPr id="14740" name="Text Box 13"/>
        <xdr:cNvSpPr txBox="1"/>
      </xdr:nvSpPr>
      <xdr:spPr>
        <a:xfrm>
          <a:off x="20972780" y="113455450"/>
          <a:ext cx="85090" cy="26797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41"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42" name="Text Box 13"/>
        <xdr:cNvSpPr txBox="1"/>
      </xdr:nvSpPr>
      <xdr:spPr>
        <a:xfrm>
          <a:off x="20972780" y="113455450"/>
          <a:ext cx="85090" cy="256540"/>
        </a:xfrm>
        <a:prstGeom prst="rect">
          <a:avLst/>
        </a:prstGeom>
        <a:noFill/>
        <a:ln w="9525">
          <a:noFill/>
        </a:ln>
      </xdr:spPr>
    </xdr:sp>
    <xdr:clientData/>
  </xdr:twoCellAnchor>
  <xdr:twoCellAnchor editAs="oneCell">
    <xdr:from>
      <xdr:col>34</xdr:col>
      <xdr:colOff>0</xdr:colOff>
      <xdr:row>69</xdr:row>
      <xdr:rowOff>0</xdr:rowOff>
    </xdr:from>
    <xdr:to>
      <xdr:col>34</xdr:col>
      <xdr:colOff>85090</xdr:colOff>
      <xdr:row>69</xdr:row>
      <xdr:rowOff>256540</xdr:rowOff>
    </xdr:to>
    <xdr:sp>
      <xdr:nvSpPr>
        <xdr:cNvPr id="14743" name="Text Box 13"/>
        <xdr:cNvSpPr txBox="1"/>
      </xdr:nvSpPr>
      <xdr:spPr>
        <a:xfrm>
          <a:off x="20972780" y="113455450"/>
          <a:ext cx="85090" cy="256540"/>
        </a:xfrm>
        <a:prstGeom prst="rect">
          <a:avLst/>
        </a:prstGeom>
        <a:noFill/>
        <a:ln w="9525">
          <a:noFill/>
        </a:ln>
      </xdr:spPr>
    </xdr:sp>
    <xdr:clientData/>
  </xdr:twoCellAnchor>
  <xdr:twoCellAnchor editAs="oneCell">
    <xdr:from>
      <xdr:col>33</xdr:col>
      <xdr:colOff>152400</xdr:colOff>
      <xdr:row>69</xdr:row>
      <xdr:rowOff>0</xdr:rowOff>
    </xdr:from>
    <xdr:to>
      <xdr:col>33</xdr:col>
      <xdr:colOff>218440</xdr:colOff>
      <xdr:row>69</xdr:row>
      <xdr:rowOff>342900</xdr:rowOff>
    </xdr:to>
    <xdr:pic>
      <xdr:nvPicPr>
        <xdr:cNvPr id="14744" name="4" descr="4"/>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745" name="139" descr="139"/>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46" name="36" descr="36"/>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747" name="140" descr="140"/>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48" name="109" descr="109"/>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49" name="125" descr="125"/>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750" name="59" descr="59"/>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751" name="77" descr="77"/>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52" name="152" descr="15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753" name="150" descr="15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754" name="116" descr="116"/>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755" name="5" descr="5"/>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756" name="95" descr="95"/>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57" name="68" descr="68"/>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58" name="42" descr="42"/>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759" name="34" descr="34"/>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760" name="106" descr="10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61" name="57" descr="57"/>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762" name="137" descr="137"/>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63" name="25" descr="25"/>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764" name="14" descr="14"/>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765" name="99" descr="99"/>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766" name="124" descr="124"/>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67" name="114" descr="114"/>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68" name="149" descr="149"/>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769" name="155" descr="155"/>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70" name="69" descr="69"/>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71" name="17" descr="17"/>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772" name="72" descr="72"/>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73" name="110" descr="110"/>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74" name="21" descr="21"/>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775" name="22" descr="22"/>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76" name="13" descr="13"/>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777" name="54" descr="54"/>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78" name="27" descr="27"/>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779" name="39" descr="39"/>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780" name="31" descr="3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781" name="37" descr="37"/>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82" name="45" descr="45"/>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83" name="127" descr="127"/>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784" name="29" descr="29"/>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785" name="90" descr="90"/>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786" name="58" descr="58"/>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787" name="71" descr="7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788" name="92" descr="92"/>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789" name="129" descr="129"/>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790" name="131" descr="131"/>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91" name="63" descr="63"/>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92" name="38" descr="38"/>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93" name="115" descr="115"/>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794" name="33" descr="33"/>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795" name="70" descr="7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96" name="10" descr="10"/>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797" name="87" descr="87"/>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798" name="11" descr="11"/>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799" name="46" descr="46"/>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00" name="119" descr="119"/>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01" name="100" descr="100"/>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02" name="85" descr="85"/>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03" name="107" descr="107"/>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04" name="126" descr="12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05" name="159" descr="159"/>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06" name="105" descr="105"/>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07" name="65" descr="65"/>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08" name="16" descr="16"/>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09" name="67" descr="67"/>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10" name="147" descr="147"/>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11" name="56" descr="56"/>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12" name="102" descr="10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13" name="35" descr="35"/>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14" name="133" descr="133"/>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15" name="118" descr="11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16" name="26" descr="26"/>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17" name="73" descr="73"/>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18" name="53" descr="53"/>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19" name="2" descr="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20" name="98" descr="9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21" name="91" descr="91"/>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22" name="108" descr="108"/>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23" name="79" descr="79"/>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24" name="48" descr="4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25" name="86" descr="86"/>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26" name="0" descr="0"/>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27" name="51" descr="51"/>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28" name="19" descr="19"/>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29" name="20" descr="20"/>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30" name="160" descr="160"/>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31" name="117" descr="117"/>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32" name="64" descr="64"/>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33" name="52" descr="5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34" name="49" descr="49"/>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35" name="143" descr="143"/>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36" name="82" descr="82"/>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37" name="112" descr="112"/>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38" name="18" descr="18"/>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39" name="88" descr="8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40" name="157" descr="157"/>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41" name="28" descr="2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42" name="128" descr="12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43" name="148" descr="148"/>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44" name="84" descr="84"/>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45" name="3" descr="3"/>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46" name="81" descr="8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47" name="40" descr="4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48" name="141" descr="141"/>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49" name="41" descr="4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50" name="9" descr="9"/>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51" name="78" descr="78"/>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52" name="74" descr="74"/>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53" name="120" descr="120"/>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54" name="66" descr="66"/>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55" name="44" descr="44"/>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56" name="146" descr="146"/>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57" name="121" descr="121"/>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58" name="101" descr="10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59" name="62" descr="62"/>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60" name="93" descr="93"/>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61" name="111" descr="11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62" name="76" descr="76"/>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63" name="60" descr="60"/>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64" name="50" descr="5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65" name="43" descr="43"/>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66" name="7" descr="7"/>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67" name="23" descr="23"/>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68" name="154" descr="154"/>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69" name="1" descr="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70" name="89" descr="89"/>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71" name="135" descr="135"/>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72" name="138" descr="138"/>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73" name="151" descr="15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74" name="24" descr="24"/>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75" name="156" descr="156"/>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76" name="75" descr="75"/>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77" name="153" descr="153"/>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78" name="132" descr="132"/>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79" name="145" descr="145"/>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80" name="80" descr="80"/>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81" name="161" descr="161"/>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82" name="136" descr="13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83" name="12" descr="12"/>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884" name="144" descr="144"/>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85" name="15" descr="15"/>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86" name="6" descr="6"/>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87" name="61" descr="61"/>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888" name="158" descr="15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89" name="96" descr="9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890" name="83" descr="83"/>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91" name="130" descr="130"/>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892" name="122" descr="122"/>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893" name="47" descr="47"/>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94" name="103" descr="103"/>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95" name="32" descr="32"/>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896" name="55" descr="55"/>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897" name="142" descr="14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898" name="134" descr="134"/>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899" name="30" descr="30"/>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00" name="113" descr="113"/>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01" name="104" descr="104"/>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02" name="94" descr="94"/>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03" name="8" descr="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04" name="123" descr="123"/>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05" name="97" descr="97"/>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06" name="4" descr="4"/>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07" name="139" descr="139"/>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08" name="36" descr="36"/>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09" name="140" descr="140"/>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10" name="109" descr="109"/>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11" name="125" descr="125"/>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12" name="59" descr="59"/>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13" name="77" descr="77"/>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14" name="152" descr="15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15" name="150" descr="15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16" name="116" descr="116"/>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17" name="5" descr="5"/>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18" name="95" descr="95"/>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19" name="68" descr="68"/>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20" name="42" descr="42"/>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21" name="34" descr="34"/>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22" name="106" descr="10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23" name="57" descr="57"/>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24" name="137" descr="137"/>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25" name="25" descr="25"/>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26" name="14" descr="14"/>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27" name="99" descr="99"/>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28" name="124" descr="124"/>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29" name="114" descr="114"/>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30" name="149" descr="149"/>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31" name="155" descr="155"/>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32" name="69" descr="69"/>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33" name="17" descr="17"/>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34" name="72" descr="72"/>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35" name="110" descr="110"/>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36" name="21" descr="21"/>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37" name="22" descr="22"/>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38" name="13" descr="13"/>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39" name="54" descr="54"/>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40" name="27" descr="27"/>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41" name="39" descr="39"/>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42" name="31" descr="3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43" name="37" descr="37"/>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44" name="45" descr="45"/>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45" name="127" descr="127"/>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46" name="29" descr="29"/>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47" name="90" descr="90"/>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48" name="58" descr="58"/>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49" name="71" descr="7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50" name="92" descr="92"/>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51" name="129" descr="129"/>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52" name="131" descr="131"/>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53" name="63" descr="63"/>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54" name="38" descr="38"/>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55" name="115" descr="115"/>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56" name="33" descr="33"/>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57" name="70" descr="7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58" name="10" descr="10"/>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59" name="87" descr="87"/>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60" name="11" descr="11"/>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61" name="46" descr="46"/>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62" name="119" descr="119"/>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63" name="100" descr="100"/>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64" name="85" descr="85"/>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65" name="107" descr="107"/>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66" name="126" descr="12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67" name="159" descr="159"/>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68" name="105" descr="105"/>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69" name="65" descr="65"/>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70" name="16" descr="16"/>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71" name="67" descr="67"/>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72" name="147" descr="147"/>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73" name="56" descr="56"/>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74" name="102" descr="10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75" name="35" descr="35"/>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76" name="133" descr="133"/>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77" name="118" descr="11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4978" name="26" descr="26"/>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79" name="73" descr="73"/>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4980" name="53" descr="53"/>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81" name="2" descr="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82" name="98" descr="9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83" name="91" descr="91"/>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84" name="108" descr="108"/>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85" name="79" descr="79"/>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4986" name="48" descr="4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4987" name="86" descr="86"/>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4988" name="0" descr="0"/>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89" name="51" descr="51"/>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90" name="19" descr="19"/>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91" name="20" descr="20"/>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92" name="160" descr="160"/>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4993" name="117" descr="117"/>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94" name="64" descr="64"/>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4995" name="52" descr="5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96" name="49" descr="49"/>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97" name="143" descr="143"/>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4998" name="82" descr="82"/>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4999" name="112" descr="112"/>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5000" name="18" descr="18"/>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01" name="88" descr="8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02" name="157" descr="157"/>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03" name="28" descr="2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04" name="128" descr="12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05" name="148" descr="148"/>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5006" name="84" descr="84"/>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5007" name="3" descr="3"/>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08" name="81" descr="8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09" name="40" descr="4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10" name="141" descr="141"/>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11" name="41" descr="4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12" name="9" descr="9"/>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5013" name="78" descr="78"/>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5014" name="74" descr="74"/>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5015" name="120" descr="120"/>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16" name="66" descr="66"/>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17" name="44" descr="44"/>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18" name="146" descr="146"/>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19" name="121" descr="121"/>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20" name="101" descr="10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5021" name="62" descr="62"/>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5022" name="93" descr="93"/>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23" name="111" descr="111"/>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24" name="76" descr="76"/>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25" name="60" descr="60"/>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26" name="50" descr="50"/>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27" name="43" descr="43"/>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28" name="7" descr="7"/>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29" name="23" descr="23"/>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30" name="154" descr="154"/>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31" name="1" descr="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32" name="89" descr="89"/>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33" name="135" descr="135"/>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5034" name="138" descr="138"/>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35" name="151" descr="151"/>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5036" name="24" descr="24"/>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37" name="156" descr="156"/>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38" name="75" descr="75"/>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5039" name="153" descr="153"/>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40" name="132" descr="132"/>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41" name="145" descr="145"/>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5042" name="80" descr="80"/>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342900</xdr:rowOff>
    </xdr:to>
    <xdr:pic>
      <xdr:nvPicPr>
        <xdr:cNvPr id="15043" name="161" descr="161"/>
        <xdr:cNvPicPr/>
      </xdr:nvPicPr>
      <xdr:blipFill>
        <a:blip r:embed="rId1" cstate="print"/>
        <a:stretch>
          <a:fillRect/>
        </a:stretch>
      </xdr:blipFill>
      <xdr:spPr>
        <a:xfrm>
          <a:off x="203727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44" name="136" descr="13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45" name="12" descr="12"/>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46" name="144" descr="144"/>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47" name="15" descr="15"/>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342900</xdr:rowOff>
    </xdr:to>
    <xdr:pic>
      <xdr:nvPicPr>
        <xdr:cNvPr id="15048" name="6" descr="6"/>
        <xdr:cNvPicPr/>
      </xdr:nvPicPr>
      <xdr:blipFill>
        <a:blip r:embed="rId1" cstate="print"/>
        <a:stretch>
          <a:fillRect/>
        </a:stretch>
      </xdr:blipFill>
      <xdr:spPr>
        <a:xfrm>
          <a:off x="20525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49" name="61" descr="61"/>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50" name="158" descr="158"/>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51" name="96" descr="96"/>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342900</xdr:rowOff>
    </xdr:to>
    <xdr:pic>
      <xdr:nvPicPr>
        <xdr:cNvPr id="15052" name="83" descr="83"/>
        <xdr:cNvPicPr/>
      </xdr:nvPicPr>
      <xdr:blipFill>
        <a:blip r:embed="rId1" cstate="print"/>
        <a:stretch>
          <a:fillRect/>
        </a:stretch>
      </xdr:blipFill>
      <xdr:spPr>
        <a:xfrm>
          <a:off x="20591780"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5053" name="130" descr="130"/>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342900</xdr:rowOff>
    </xdr:to>
    <xdr:pic>
      <xdr:nvPicPr>
        <xdr:cNvPr id="15054" name="122" descr="122"/>
        <xdr:cNvPicPr/>
      </xdr:nvPicPr>
      <xdr:blipFill>
        <a:blip r:embed="rId1" cstate="print"/>
        <a:stretch>
          <a:fillRect/>
        </a:stretch>
      </xdr:blipFill>
      <xdr:spPr>
        <a:xfrm>
          <a:off x="204489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55" name="47" descr="47"/>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342900</xdr:rowOff>
    </xdr:to>
    <xdr:pic>
      <xdr:nvPicPr>
        <xdr:cNvPr id="15056" name="32" descr="32"/>
        <xdr:cNvPicPr/>
      </xdr:nvPicPr>
      <xdr:blipFill>
        <a:blip r:embed="rId1" cstate="print"/>
        <a:stretch>
          <a:fillRect/>
        </a:stretch>
      </xdr:blipFill>
      <xdr:spPr>
        <a:xfrm>
          <a:off x="20296505" y="113455450"/>
          <a:ext cx="66040" cy="3429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342900</xdr:rowOff>
    </xdr:to>
    <xdr:pic>
      <xdr:nvPicPr>
        <xdr:cNvPr id="15057" name="142" descr="142"/>
        <xdr:cNvPicPr/>
      </xdr:nvPicPr>
      <xdr:blipFill>
        <a:blip r:embed="rId1" cstate="print"/>
        <a:stretch>
          <a:fillRect/>
        </a:stretch>
      </xdr:blipFill>
      <xdr:spPr>
        <a:xfrm>
          <a:off x="20220305" y="113455450"/>
          <a:ext cx="66040" cy="3429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342900</xdr:rowOff>
    </xdr:to>
    <xdr:pic>
      <xdr:nvPicPr>
        <xdr:cNvPr id="15058" name="113" descr="113"/>
        <xdr:cNvPicPr/>
      </xdr:nvPicPr>
      <xdr:blipFill>
        <a:blip r:embed="rId1" cstate="print"/>
        <a:stretch>
          <a:fillRect/>
        </a:stretch>
      </xdr:blipFill>
      <xdr:spPr>
        <a:xfrm>
          <a:off x="20144105" y="113455450"/>
          <a:ext cx="66040" cy="3429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342900</xdr:rowOff>
    </xdr:to>
    <xdr:pic>
      <xdr:nvPicPr>
        <xdr:cNvPr id="15059" name="104" descr="104"/>
        <xdr:cNvPicPr/>
      </xdr:nvPicPr>
      <xdr:blipFill>
        <a:blip r:embed="rId1" cstate="print"/>
        <a:stretch>
          <a:fillRect/>
        </a:stretch>
      </xdr:blipFill>
      <xdr:spPr>
        <a:xfrm>
          <a:off x="19991705"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60" name="8" descr="8"/>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342900</xdr:rowOff>
    </xdr:to>
    <xdr:pic>
      <xdr:nvPicPr>
        <xdr:cNvPr id="15061" name="123" descr="123"/>
        <xdr:cNvPicPr/>
      </xdr:nvPicPr>
      <xdr:blipFill>
        <a:blip r:embed="rId1" cstate="print"/>
        <a:stretch>
          <a:fillRect/>
        </a:stretch>
      </xdr:blipFill>
      <xdr:spPr>
        <a:xfrm>
          <a:off x="20058380" y="113455450"/>
          <a:ext cx="66040" cy="342900"/>
        </a:xfrm>
        <a:prstGeom prst="rect">
          <a:avLst/>
        </a:prstGeom>
        <a:noFill/>
        <a:ln w="9525">
          <a:noFill/>
        </a:ln>
      </xdr:spPr>
    </xdr:pic>
    <xdr:clientData/>
  </xdr:twoCellAnchor>
  <xdr:twoCellAnchor editAs="oneCell">
    <xdr:from>
      <xdr:col>32</xdr:col>
      <xdr:colOff>419100</xdr:colOff>
      <xdr:row>69</xdr:row>
      <xdr:rowOff>0</xdr:rowOff>
    </xdr:from>
    <xdr:to>
      <xdr:col>33</xdr:col>
      <xdr:colOff>0</xdr:colOff>
      <xdr:row>69</xdr:row>
      <xdr:rowOff>305435</xdr:rowOff>
    </xdr:to>
    <xdr:pic>
      <xdr:nvPicPr>
        <xdr:cNvPr id="15062" name="97" descr="97"/>
        <xdr:cNvPicPr/>
      </xdr:nvPicPr>
      <xdr:blipFill>
        <a:blip r:embed="rId1" cstate="print"/>
        <a:stretch>
          <a:fillRect/>
        </a:stretch>
      </xdr:blipFill>
      <xdr:spPr>
        <a:xfrm>
          <a:off x="19924395" y="113455450"/>
          <a:ext cx="67310" cy="30543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063"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064"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065"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066"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067"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068"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069"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070"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071"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072"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073"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074"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075"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076"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077"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078"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079"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080"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081" name="85" descr="8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082"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083"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084" name="73" descr="7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085"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086"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087" name="19" descr="19"/>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088"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089"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090"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091"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092"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093"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094" name="141" descr="141"/>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095" name="78" descr="78"/>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096" name="74" descr="7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097" name="120" descr="12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098"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099"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100"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101"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02"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03"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04"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05"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06"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07"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08"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109" name="132" descr="132"/>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10" name="145" descr="14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11"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12"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13"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114" name="83" descr="8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115" name="55" descr="5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16"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117"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18"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119"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120"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121"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122"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23"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124"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25"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126"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27"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15128"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129"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130"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31"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32"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133"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134"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15135" name="85" descr="8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136"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37"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138" name="73" descr="7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139"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40"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141"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142"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43"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44"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45"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146" name="141" descr="141"/>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15147" name="120" descr="12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48"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149"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15150"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15151"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52"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53"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54"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55"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56"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57"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58"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59" name="145" descr="14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15160"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15161"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15162"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15163"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164" name="4" descr="4"/>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165" name="77" descr="7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166" name="42" descr="4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167" name="57" descr="57"/>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168" name="25" descr="25"/>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169" name="124" descr="124"/>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170" name="54" descr="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171" name="27" descr="27"/>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172" name="37" descr="37"/>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173" name="45" descr="45"/>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174" name="58" descr="58"/>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175" name="92" descr="9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176" name="129" descr="129"/>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177" name="131" descr="131"/>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178" name="38" descr="38"/>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179" name="115" descr="115"/>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180" name="11" descr="11"/>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181" name="100" descr="100"/>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182" name="85" descr="85"/>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5183" name="159" descr="159"/>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184" name="102" descr="102"/>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5185" name="73" descr="73"/>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186" name="98" descr="9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187" name="51" descr="51"/>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188" name="19" descr="19"/>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189" name="143" descr="143"/>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190" name="18" descr="18"/>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191" name="88" descr="8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192" name="28" descr="28"/>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193" name="84" descr="8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194" name="81" descr="8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5195" name="141" descr="141"/>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196" name="78" descr="78"/>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197" name="74" descr="74"/>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198" name="120" descr="120"/>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199" name="111" descr="11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00" name="76" descr="76"/>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01" name="60" descr="60"/>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5202" name="50" descr="50"/>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03" name="7" descr="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04" name="154" descr="1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05" name="1" descr="1"/>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06" name="135" descr="135"/>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207" name="24" descr="2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08" name="156" descr="156"/>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09" name="75" descr="75"/>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5210" name="132" descr="132"/>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11" name="145" descr="145"/>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12" name="12" descr="12"/>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13" name="144" descr="144"/>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14" name="15" descr="15"/>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600075</xdr:colOff>
      <xdr:row>69</xdr:row>
      <xdr:rowOff>0</xdr:rowOff>
    </xdr:from>
    <xdr:to>
      <xdr:col>34</xdr:col>
      <xdr:colOff>666115</xdr:colOff>
      <xdr:row>69</xdr:row>
      <xdr:rowOff>762000</xdr:rowOff>
    </xdr:to>
    <xdr:pic>
      <xdr:nvPicPr>
        <xdr:cNvPr id="15215" name="83" descr="83"/>
        <xdr:cNvPicPr/>
      </xdr:nvPicPr>
      <xdr:blipFill>
        <a:blip r:embed="rId1" cstate="print"/>
        <a:stretch>
          <a:fillRect/>
        </a:stretch>
      </xdr:blipFill>
      <xdr:spPr>
        <a:xfrm>
          <a:off x="21572855"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216" name="55" descr="55"/>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217" name="142" descr="142"/>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18" name="4" descr="4"/>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19" name="77" descr="7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220" name="42" descr="4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221" name="57" descr="57"/>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222" name="25" descr="25"/>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223" name="124" descr="124"/>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24" name="54" descr="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225" name="27" descr="27"/>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26" name="37" descr="37"/>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227" name="45" descr="45"/>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28" name="58" descr="58"/>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229" name="92" descr="92"/>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230" name="129" descr="129"/>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31" name="131" descr="131"/>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232" name="38" descr="38"/>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233" name="115" descr="115"/>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533400</xdr:colOff>
      <xdr:row>69</xdr:row>
      <xdr:rowOff>0</xdr:rowOff>
    </xdr:from>
    <xdr:to>
      <xdr:col>34</xdr:col>
      <xdr:colOff>599440</xdr:colOff>
      <xdr:row>69</xdr:row>
      <xdr:rowOff>762000</xdr:rowOff>
    </xdr:to>
    <xdr:pic>
      <xdr:nvPicPr>
        <xdr:cNvPr id="15234" name="11" descr="11"/>
        <xdr:cNvPicPr/>
      </xdr:nvPicPr>
      <xdr:blipFill>
        <a:blip r:embed="rId1" cstate="print"/>
        <a:stretch>
          <a:fillRect/>
        </a:stretch>
      </xdr:blipFill>
      <xdr:spPr>
        <a:xfrm>
          <a:off x="215061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235" name="100" descr="100"/>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236" name="102" descr="102"/>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37" name="98" descr="9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238" name="51" descr="51"/>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762000</xdr:rowOff>
    </xdr:to>
    <xdr:pic>
      <xdr:nvPicPr>
        <xdr:cNvPr id="15239" name="19" descr="19"/>
        <xdr:cNvPicPr/>
      </xdr:nvPicPr>
      <xdr:blipFill>
        <a:blip r:embed="rId1" cstate="print"/>
        <a:stretch>
          <a:fillRect/>
        </a:stretch>
      </xdr:blipFill>
      <xdr:spPr>
        <a:xfrm>
          <a:off x="214299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40" name="143" descr="143"/>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381000</xdr:colOff>
      <xdr:row>69</xdr:row>
      <xdr:rowOff>0</xdr:rowOff>
    </xdr:from>
    <xdr:to>
      <xdr:col>34</xdr:col>
      <xdr:colOff>447040</xdr:colOff>
      <xdr:row>69</xdr:row>
      <xdr:rowOff>762000</xdr:rowOff>
    </xdr:to>
    <xdr:pic>
      <xdr:nvPicPr>
        <xdr:cNvPr id="15241" name="18" descr="18"/>
        <xdr:cNvPicPr/>
      </xdr:nvPicPr>
      <xdr:blipFill>
        <a:blip r:embed="rId1" cstate="print"/>
        <a:stretch>
          <a:fillRect/>
        </a:stretch>
      </xdr:blipFill>
      <xdr:spPr>
        <a:xfrm>
          <a:off x="21353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42" name="88" descr="88"/>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43" name="28" descr="28"/>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244" name="84" descr="8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45" name="81" descr="8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46" name="111" descr="111"/>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47" name="76" descr="76"/>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152400</xdr:colOff>
      <xdr:row>69</xdr:row>
      <xdr:rowOff>0</xdr:rowOff>
    </xdr:from>
    <xdr:to>
      <xdr:col>34</xdr:col>
      <xdr:colOff>218440</xdr:colOff>
      <xdr:row>69</xdr:row>
      <xdr:rowOff>762000</xdr:rowOff>
    </xdr:to>
    <xdr:pic>
      <xdr:nvPicPr>
        <xdr:cNvPr id="15248" name="60" descr="60"/>
        <xdr:cNvPicPr/>
      </xdr:nvPicPr>
      <xdr:blipFill>
        <a:blip r:embed="rId1" cstate="print"/>
        <a:stretch>
          <a:fillRect/>
        </a:stretch>
      </xdr:blipFill>
      <xdr:spPr>
        <a:xfrm>
          <a:off x="211251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49" name="7" descr="7"/>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50" name="154" descr="154"/>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304800</xdr:colOff>
      <xdr:row>69</xdr:row>
      <xdr:rowOff>0</xdr:rowOff>
    </xdr:from>
    <xdr:to>
      <xdr:col>34</xdr:col>
      <xdr:colOff>370840</xdr:colOff>
      <xdr:row>69</xdr:row>
      <xdr:rowOff>762000</xdr:rowOff>
    </xdr:to>
    <xdr:pic>
      <xdr:nvPicPr>
        <xdr:cNvPr id="15251" name="1" descr="1"/>
        <xdr:cNvPicPr/>
      </xdr:nvPicPr>
      <xdr:blipFill>
        <a:blip r:embed="rId1" cstate="print"/>
        <a:stretch>
          <a:fillRect/>
        </a:stretch>
      </xdr:blipFill>
      <xdr:spPr>
        <a:xfrm>
          <a:off x="212775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52" name="135" descr="135"/>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228600</xdr:colOff>
      <xdr:row>69</xdr:row>
      <xdr:rowOff>0</xdr:rowOff>
    </xdr:from>
    <xdr:to>
      <xdr:col>34</xdr:col>
      <xdr:colOff>294640</xdr:colOff>
      <xdr:row>69</xdr:row>
      <xdr:rowOff>762000</xdr:rowOff>
    </xdr:to>
    <xdr:pic>
      <xdr:nvPicPr>
        <xdr:cNvPr id="15253" name="24" descr="24"/>
        <xdr:cNvPicPr/>
      </xdr:nvPicPr>
      <xdr:blipFill>
        <a:blip r:embed="rId1" cstate="print"/>
        <a:stretch>
          <a:fillRect/>
        </a:stretch>
      </xdr:blipFill>
      <xdr:spPr>
        <a:xfrm>
          <a:off x="212013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54" name="156" descr="156"/>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55" name="75" descr="75"/>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66675</xdr:colOff>
      <xdr:row>69</xdr:row>
      <xdr:rowOff>0</xdr:rowOff>
    </xdr:from>
    <xdr:to>
      <xdr:col>34</xdr:col>
      <xdr:colOff>132715</xdr:colOff>
      <xdr:row>69</xdr:row>
      <xdr:rowOff>762000</xdr:rowOff>
    </xdr:to>
    <xdr:pic>
      <xdr:nvPicPr>
        <xdr:cNvPr id="15256" name="12" descr="12"/>
        <xdr:cNvPicPr/>
      </xdr:nvPicPr>
      <xdr:blipFill>
        <a:blip r:embed="rId1" cstate="print"/>
        <a:stretch>
          <a:fillRect/>
        </a:stretch>
      </xdr:blipFill>
      <xdr:spPr>
        <a:xfrm>
          <a:off x="21039455" y="113455450"/>
          <a:ext cx="66040" cy="762000"/>
        </a:xfrm>
        <a:prstGeom prst="rect">
          <a:avLst/>
        </a:prstGeom>
        <a:noFill/>
        <a:ln w="9525">
          <a:noFill/>
        </a:ln>
      </xdr:spPr>
    </xdr:pic>
    <xdr:clientData/>
  </xdr:twoCellAnchor>
  <xdr:twoCellAnchor editAs="oneCell">
    <xdr:from>
      <xdr:col>34</xdr:col>
      <xdr:colOff>0</xdr:colOff>
      <xdr:row>69</xdr:row>
      <xdr:rowOff>0</xdr:rowOff>
    </xdr:from>
    <xdr:to>
      <xdr:col>34</xdr:col>
      <xdr:colOff>66040</xdr:colOff>
      <xdr:row>69</xdr:row>
      <xdr:rowOff>762000</xdr:rowOff>
    </xdr:to>
    <xdr:pic>
      <xdr:nvPicPr>
        <xdr:cNvPr id="15257" name="144" descr="144"/>
        <xdr:cNvPicPr/>
      </xdr:nvPicPr>
      <xdr:blipFill>
        <a:blip r:embed="rId1" cstate="print"/>
        <a:stretch>
          <a:fillRect/>
        </a:stretch>
      </xdr:blipFill>
      <xdr:spPr>
        <a:xfrm>
          <a:off x="20972780" y="113455450"/>
          <a:ext cx="66040" cy="76200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755650</xdr:rowOff>
    </xdr:to>
    <xdr:pic>
      <xdr:nvPicPr>
        <xdr:cNvPr id="15258" name="120" descr="120"/>
        <xdr:cNvPicPr/>
      </xdr:nvPicPr>
      <xdr:blipFill>
        <a:blip r:embed="rId1" cstate="print"/>
        <a:stretch>
          <a:fillRect/>
        </a:stretch>
      </xdr:blipFill>
      <xdr:spPr>
        <a:xfrm>
          <a:off x="21429980" y="113455450"/>
          <a:ext cx="66040" cy="75565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755650</xdr:rowOff>
    </xdr:to>
    <xdr:pic>
      <xdr:nvPicPr>
        <xdr:cNvPr id="15259" name="120" descr="120"/>
        <xdr:cNvPicPr/>
      </xdr:nvPicPr>
      <xdr:blipFill>
        <a:blip r:embed="rId1" cstate="print"/>
        <a:stretch>
          <a:fillRect/>
        </a:stretch>
      </xdr:blipFill>
      <xdr:spPr>
        <a:xfrm>
          <a:off x="21429980" y="113455450"/>
          <a:ext cx="66040" cy="75565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793115</xdr:rowOff>
    </xdr:to>
    <xdr:pic>
      <xdr:nvPicPr>
        <xdr:cNvPr id="15260" name="120" descr="120"/>
        <xdr:cNvPicPr/>
      </xdr:nvPicPr>
      <xdr:blipFill>
        <a:blip r:embed="rId1" cstate="print"/>
        <a:stretch>
          <a:fillRect/>
        </a:stretch>
      </xdr:blipFill>
      <xdr:spPr>
        <a:xfrm>
          <a:off x="21429980" y="113455450"/>
          <a:ext cx="66040" cy="793115"/>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793115</xdr:rowOff>
    </xdr:to>
    <xdr:pic>
      <xdr:nvPicPr>
        <xdr:cNvPr id="15261" name="120" descr="120"/>
        <xdr:cNvPicPr/>
      </xdr:nvPicPr>
      <xdr:blipFill>
        <a:blip r:embed="rId1" cstate="print"/>
        <a:stretch>
          <a:fillRect/>
        </a:stretch>
      </xdr:blipFill>
      <xdr:spPr>
        <a:xfrm>
          <a:off x="21429980" y="113455450"/>
          <a:ext cx="66040" cy="793115"/>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793115</xdr:rowOff>
    </xdr:to>
    <xdr:pic>
      <xdr:nvPicPr>
        <xdr:cNvPr id="15262" name="120" descr="120"/>
        <xdr:cNvPicPr/>
      </xdr:nvPicPr>
      <xdr:blipFill>
        <a:blip r:embed="rId1" cstate="print"/>
        <a:stretch>
          <a:fillRect/>
        </a:stretch>
      </xdr:blipFill>
      <xdr:spPr>
        <a:xfrm>
          <a:off x="21429980" y="113455450"/>
          <a:ext cx="66040" cy="793115"/>
        </a:xfrm>
        <a:prstGeom prst="rect">
          <a:avLst/>
        </a:prstGeom>
        <a:noFill/>
        <a:ln w="9525">
          <a:noFill/>
        </a:ln>
      </xdr:spPr>
    </xdr:pic>
    <xdr:clientData/>
  </xdr:twoCellAnchor>
  <xdr:twoCellAnchor editAs="oneCell">
    <xdr:from>
      <xdr:col>34</xdr:col>
      <xdr:colOff>343535</xdr:colOff>
      <xdr:row>69</xdr:row>
      <xdr:rowOff>0</xdr:rowOff>
    </xdr:from>
    <xdr:to>
      <xdr:col>34</xdr:col>
      <xdr:colOff>408305</xdr:colOff>
      <xdr:row>69</xdr:row>
      <xdr:rowOff>793115</xdr:rowOff>
    </xdr:to>
    <xdr:pic>
      <xdr:nvPicPr>
        <xdr:cNvPr id="15263" name="120" descr="120"/>
        <xdr:cNvPicPr/>
      </xdr:nvPicPr>
      <xdr:blipFill>
        <a:blip r:embed="rId1" cstate="print"/>
        <a:stretch>
          <a:fillRect/>
        </a:stretch>
      </xdr:blipFill>
      <xdr:spPr>
        <a:xfrm>
          <a:off x="21316315" y="113455450"/>
          <a:ext cx="64770" cy="793115"/>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900430</xdr:rowOff>
    </xdr:to>
    <xdr:pic>
      <xdr:nvPicPr>
        <xdr:cNvPr id="15264" name="120" descr="120"/>
        <xdr:cNvPicPr/>
      </xdr:nvPicPr>
      <xdr:blipFill>
        <a:blip r:embed="rId1" cstate="print"/>
        <a:stretch>
          <a:fillRect/>
        </a:stretch>
      </xdr:blipFill>
      <xdr:spPr>
        <a:xfrm>
          <a:off x="21429980" y="113455450"/>
          <a:ext cx="66040" cy="90043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900430</xdr:rowOff>
    </xdr:to>
    <xdr:pic>
      <xdr:nvPicPr>
        <xdr:cNvPr id="15265" name="120" descr="120"/>
        <xdr:cNvPicPr/>
      </xdr:nvPicPr>
      <xdr:blipFill>
        <a:blip r:embed="rId1" cstate="print"/>
        <a:stretch>
          <a:fillRect/>
        </a:stretch>
      </xdr:blipFill>
      <xdr:spPr>
        <a:xfrm>
          <a:off x="21429980" y="113455450"/>
          <a:ext cx="66040" cy="900430"/>
        </a:xfrm>
        <a:prstGeom prst="rect">
          <a:avLst/>
        </a:prstGeom>
        <a:noFill/>
        <a:ln w="9525">
          <a:noFill/>
        </a:ln>
      </xdr:spPr>
    </xdr:pic>
    <xdr:clientData/>
  </xdr:twoCellAnchor>
  <xdr:twoCellAnchor editAs="oneCell">
    <xdr:from>
      <xdr:col>34</xdr:col>
      <xdr:colOff>457200</xdr:colOff>
      <xdr:row>69</xdr:row>
      <xdr:rowOff>0</xdr:rowOff>
    </xdr:from>
    <xdr:to>
      <xdr:col>34</xdr:col>
      <xdr:colOff>504190</xdr:colOff>
      <xdr:row>69</xdr:row>
      <xdr:rowOff>427990</xdr:rowOff>
    </xdr:to>
    <xdr:pic>
      <xdr:nvPicPr>
        <xdr:cNvPr id="15266" name="120" descr="120"/>
        <xdr:cNvPicPr/>
      </xdr:nvPicPr>
      <xdr:blipFill>
        <a:blip r:embed="rId1" cstate="print"/>
        <a:stretch>
          <a:fillRect/>
        </a:stretch>
      </xdr:blipFill>
      <xdr:spPr>
        <a:xfrm>
          <a:off x="21429980" y="113455450"/>
          <a:ext cx="46990" cy="427990"/>
        </a:xfrm>
        <a:prstGeom prst="rect">
          <a:avLst/>
        </a:prstGeom>
        <a:noFill/>
        <a:ln w="9525">
          <a:noFill/>
        </a:ln>
      </xdr:spPr>
    </xdr:pic>
    <xdr:clientData/>
  </xdr:twoCellAnchor>
  <xdr:twoCellAnchor editAs="oneCell">
    <xdr:from>
      <xdr:col>34</xdr:col>
      <xdr:colOff>457200</xdr:colOff>
      <xdr:row>69</xdr:row>
      <xdr:rowOff>0</xdr:rowOff>
    </xdr:from>
    <xdr:to>
      <xdr:col>34</xdr:col>
      <xdr:colOff>504190</xdr:colOff>
      <xdr:row>69</xdr:row>
      <xdr:rowOff>427990</xdr:rowOff>
    </xdr:to>
    <xdr:pic>
      <xdr:nvPicPr>
        <xdr:cNvPr id="15267" name="120" descr="120"/>
        <xdr:cNvPicPr/>
      </xdr:nvPicPr>
      <xdr:blipFill>
        <a:blip r:embed="rId1" cstate="print"/>
        <a:stretch>
          <a:fillRect/>
        </a:stretch>
      </xdr:blipFill>
      <xdr:spPr>
        <a:xfrm>
          <a:off x="21429980" y="113455450"/>
          <a:ext cx="46990" cy="427990"/>
        </a:xfrm>
        <a:prstGeom prst="rect">
          <a:avLst/>
        </a:prstGeom>
        <a:noFill/>
        <a:ln w="9525">
          <a:noFill/>
        </a:ln>
      </xdr:spPr>
    </xdr:pic>
    <xdr:clientData/>
  </xdr:twoCellAnchor>
  <xdr:twoCellAnchor editAs="oneCell">
    <xdr:from>
      <xdr:col>34</xdr:col>
      <xdr:colOff>457200</xdr:colOff>
      <xdr:row>69</xdr:row>
      <xdr:rowOff>0</xdr:rowOff>
    </xdr:from>
    <xdr:to>
      <xdr:col>34</xdr:col>
      <xdr:colOff>504190</xdr:colOff>
      <xdr:row>69</xdr:row>
      <xdr:rowOff>848995</xdr:rowOff>
    </xdr:to>
    <xdr:pic>
      <xdr:nvPicPr>
        <xdr:cNvPr id="15268" name="120" descr="120"/>
        <xdr:cNvPicPr/>
      </xdr:nvPicPr>
      <xdr:blipFill>
        <a:blip r:embed="rId1" cstate="print"/>
        <a:stretch>
          <a:fillRect/>
        </a:stretch>
      </xdr:blipFill>
      <xdr:spPr>
        <a:xfrm>
          <a:off x="21429980" y="113455450"/>
          <a:ext cx="46990" cy="848995"/>
        </a:xfrm>
        <a:prstGeom prst="rect">
          <a:avLst/>
        </a:prstGeom>
        <a:noFill/>
        <a:ln w="9525">
          <a:noFill/>
        </a:ln>
      </xdr:spPr>
    </xdr:pic>
    <xdr:clientData/>
  </xdr:twoCellAnchor>
  <xdr:twoCellAnchor editAs="oneCell">
    <xdr:from>
      <xdr:col>34</xdr:col>
      <xdr:colOff>457200</xdr:colOff>
      <xdr:row>69</xdr:row>
      <xdr:rowOff>0</xdr:rowOff>
    </xdr:from>
    <xdr:to>
      <xdr:col>34</xdr:col>
      <xdr:colOff>504190</xdr:colOff>
      <xdr:row>69</xdr:row>
      <xdr:rowOff>848995</xdr:rowOff>
    </xdr:to>
    <xdr:pic>
      <xdr:nvPicPr>
        <xdr:cNvPr id="15269" name="120" descr="120"/>
        <xdr:cNvPicPr/>
      </xdr:nvPicPr>
      <xdr:blipFill>
        <a:blip r:embed="rId1" cstate="print"/>
        <a:stretch>
          <a:fillRect/>
        </a:stretch>
      </xdr:blipFill>
      <xdr:spPr>
        <a:xfrm>
          <a:off x="21429980" y="113455450"/>
          <a:ext cx="46990" cy="848995"/>
        </a:xfrm>
        <a:prstGeom prst="rect">
          <a:avLst/>
        </a:prstGeom>
        <a:noFill/>
        <a:ln w="9525">
          <a:noFill/>
        </a:ln>
      </xdr:spPr>
    </xdr:pic>
    <xdr:clientData/>
  </xdr:twoCellAnchor>
  <xdr:twoCellAnchor editAs="oneCell">
    <xdr:from>
      <xdr:col>34</xdr:col>
      <xdr:colOff>457200</xdr:colOff>
      <xdr:row>59</xdr:row>
      <xdr:rowOff>0</xdr:rowOff>
    </xdr:from>
    <xdr:to>
      <xdr:col>34</xdr:col>
      <xdr:colOff>504190</xdr:colOff>
      <xdr:row>59</xdr:row>
      <xdr:rowOff>427990</xdr:rowOff>
    </xdr:to>
    <xdr:pic>
      <xdr:nvPicPr>
        <xdr:cNvPr id="15270" name="120" descr="120"/>
        <xdr:cNvPicPr/>
      </xdr:nvPicPr>
      <xdr:blipFill>
        <a:blip r:embed="rId1" cstate="print"/>
        <a:stretch>
          <a:fillRect/>
        </a:stretch>
      </xdr:blipFill>
      <xdr:spPr>
        <a:xfrm>
          <a:off x="21429980" y="96881950"/>
          <a:ext cx="46990" cy="427990"/>
        </a:xfrm>
        <a:prstGeom prst="rect">
          <a:avLst/>
        </a:prstGeom>
        <a:noFill/>
        <a:ln w="9525">
          <a:noFill/>
        </a:ln>
      </xdr:spPr>
    </xdr:pic>
    <xdr:clientData/>
  </xdr:twoCellAnchor>
  <xdr:twoCellAnchor editAs="oneCell">
    <xdr:from>
      <xdr:col>34</xdr:col>
      <xdr:colOff>457200</xdr:colOff>
      <xdr:row>59</xdr:row>
      <xdr:rowOff>0</xdr:rowOff>
    </xdr:from>
    <xdr:to>
      <xdr:col>34</xdr:col>
      <xdr:colOff>504190</xdr:colOff>
      <xdr:row>59</xdr:row>
      <xdr:rowOff>427990</xdr:rowOff>
    </xdr:to>
    <xdr:pic>
      <xdr:nvPicPr>
        <xdr:cNvPr id="15271" name="120" descr="120"/>
        <xdr:cNvPicPr/>
      </xdr:nvPicPr>
      <xdr:blipFill>
        <a:blip r:embed="rId1" cstate="print"/>
        <a:stretch>
          <a:fillRect/>
        </a:stretch>
      </xdr:blipFill>
      <xdr:spPr>
        <a:xfrm>
          <a:off x="21429980" y="96881950"/>
          <a:ext cx="46990" cy="427990"/>
        </a:xfrm>
        <a:prstGeom prst="rect">
          <a:avLst/>
        </a:prstGeom>
        <a:noFill/>
        <a:ln w="9525">
          <a:noFill/>
        </a:ln>
      </xdr:spPr>
    </xdr:pic>
    <xdr:clientData/>
  </xdr:twoCellAnchor>
  <xdr:twoCellAnchor editAs="oneCell">
    <xdr:from>
      <xdr:col>34</xdr:col>
      <xdr:colOff>457200</xdr:colOff>
      <xdr:row>59</xdr:row>
      <xdr:rowOff>0</xdr:rowOff>
    </xdr:from>
    <xdr:to>
      <xdr:col>34</xdr:col>
      <xdr:colOff>523240</xdr:colOff>
      <xdr:row>59</xdr:row>
      <xdr:rowOff>1163955</xdr:rowOff>
    </xdr:to>
    <xdr:pic>
      <xdr:nvPicPr>
        <xdr:cNvPr id="15272" name="120" descr="120"/>
        <xdr:cNvPicPr/>
      </xdr:nvPicPr>
      <xdr:blipFill>
        <a:blip r:embed="rId1" cstate="print"/>
        <a:stretch>
          <a:fillRect/>
        </a:stretch>
      </xdr:blipFill>
      <xdr:spPr>
        <a:xfrm>
          <a:off x="21429980" y="96881950"/>
          <a:ext cx="66040" cy="1163955"/>
        </a:xfrm>
        <a:prstGeom prst="rect">
          <a:avLst/>
        </a:prstGeom>
        <a:noFill/>
        <a:ln w="9525">
          <a:noFill/>
        </a:ln>
      </xdr:spPr>
    </xdr:pic>
    <xdr:clientData/>
  </xdr:twoCellAnchor>
  <xdr:twoCellAnchor editAs="oneCell">
    <xdr:from>
      <xdr:col>34</xdr:col>
      <xdr:colOff>457200</xdr:colOff>
      <xdr:row>59</xdr:row>
      <xdr:rowOff>0</xdr:rowOff>
    </xdr:from>
    <xdr:to>
      <xdr:col>34</xdr:col>
      <xdr:colOff>523240</xdr:colOff>
      <xdr:row>59</xdr:row>
      <xdr:rowOff>1163955</xdr:rowOff>
    </xdr:to>
    <xdr:pic>
      <xdr:nvPicPr>
        <xdr:cNvPr id="15273" name="120" descr="120"/>
        <xdr:cNvPicPr/>
      </xdr:nvPicPr>
      <xdr:blipFill>
        <a:blip r:embed="rId1" cstate="print"/>
        <a:stretch>
          <a:fillRect/>
        </a:stretch>
      </xdr:blipFill>
      <xdr:spPr>
        <a:xfrm>
          <a:off x="21429980" y="96881950"/>
          <a:ext cx="66040" cy="1163955"/>
        </a:xfrm>
        <a:prstGeom prst="rect">
          <a:avLst/>
        </a:prstGeom>
        <a:noFill/>
        <a:ln w="9525">
          <a:noFill/>
        </a:ln>
      </xdr:spPr>
    </xdr:pic>
    <xdr:clientData/>
  </xdr:twoCellAnchor>
  <xdr:twoCellAnchor editAs="oneCell">
    <xdr:from>
      <xdr:col>34</xdr:col>
      <xdr:colOff>457200</xdr:colOff>
      <xdr:row>59</xdr:row>
      <xdr:rowOff>0</xdr:rowOff>
    </xdr:from>
    <xdr:to>
      <xdr:col>34</xdr:col>
      <xdr:colOff>523240</xdr:colOff>
      <xdr:row>59</xdr:row>
      <xdr:rowOff>1163955</xdr:rowOff>
    </xdr:to>
    <xdr:pic>
      <xdr:nvPicPr>
        <xdr:cNvPr id="15274" name="120" descr="120"/>
        <xdr:cNvPicPr/>
      </xdr:nvPicPr>
      <xdr:blipFill>
        <a:blip r:embed="rId1" cstate="print"/>
        <a:stretch>
          <a:fillRect/>
        </a:stretch>
      </xdr:blipFill>
      <xdr:spPr>
        <a:xfrm>
          <a:off x="21429980" y="96881950"/>
          <a:ext cx="66040" cy="1163955"/>
        </a:xfrm>
        <a:prstGeom prst="rect">
          <a:avLst/>
        </a:prstGeom>
        <a:noFill/>
        <a:ln w="9525">
          <a:noFill/>
        </a:ln>
      </xdr:spPr>
    </xdr:pic>
    <xdr:clientData/>
  </xdr:twoCellAnchor>
  <xdr:twoCellAnchor editAs="oneCell">
    <xdr:from>
      <xdr:col>34</xdr:col>
      <xdr:colOff>343535</xdr:colOff>
      <xdr:row>59</xdr:row>
      <xdr:rowOff>0</xdr:rowOff>
    </xdr:from>
    <xdr:to>
      <xdr:col>34</xdr:col>
      <xdr:colOff>408305</xdr:colOff>
      <xdr:row>59</xdr:row>
      <xdr:rowOff>1040130</xdr:rowOff>
    </xdr:to>
    <xdr:pic>
      <xdr:nvPicPr>
        <xdr:cNvPr id="15275" name="120" descr="120"/>
        <xdr:cNvPicPr/>
      </xdr:nvPicPr>
      <xdr:blipFill>
        <a:blip r:embed="rId1" cstate="print"/>
        <a:stretch>
          <a:fillRect/>
        </a:stretch>
      </xdr:blipFill>
      <xdr:spPr>
        <a:xfrm>
          <a:off x="21316315" y="96881950"/>
          <a:ext cx="64770" cy="1040130"/>
        </a:xfrm>
        <a:prstGeom prst="rect">
          <a:avLst/>
        </a:prstGeom>
        <a:noFill/>
        <a:ln w="9525">
          <a:noFill/>
        </a:ln>
      </xdr:spPr>
    </xdr:pic>
    <xdr:clientData/>
  </xdr:twoCellAnchor>
  <xdr:twoCellAnchor editAs="oneCell">
    <xdr:from>
      <xdr:col>34</xdr:col>
      <xdr:colOff>457200</xdr:colOff>
      <xdr:row>61</xdr:row>
      <xdr:rowOff>0</xdr:rowOff>
    </xdr:from>
    <xdr:to>
      <xdr:col>34</xdr:col>
      <xdr:colOff>504190</xdr:colOff>
      <xdr:row>61</xdr:row>
      <xdr:rowOff>427990</xdr:rowOff>
    </xdr:to>
    <xdr:pic>
      <xdr:nvPicPr>
        <xdr:cNvPr id="15276" name="120" descr="120"/>
        <xdr:cNvPicPr/>
      </xdr:nvPicPr>
      <xdr:blipFill>
        <a:blip r:embed="rId1" cstate="print"/>
        <a:stretch>
          <a:fillRect/>
        </a:stretch>
      </xdr:blipFill>
      <xdr:spPr>
        <a:xfrm>
          <a:off x="21429980" y="100168075"/>
          <a:ext cx="46990" cy="427990"/>
        </a:xfrm>
        <a:prstGeom prst="rect">
          <a:avLst/>
        </a:prstGeom>
        <a:noFill/>
        <a:ln w="9525">
          <a:noFill/>
        </a:ln>
      </xdr:spPr>
    </xdr:pic>
    <xdr:clientData/>
  </xdr:twoCellAnchor>
  <xdr:twoCellAnchor editAs="oneCell">
    <xdr:from>
      <xdr:col>34</xdr:col>
      <xdr:colOff>457200</xdr:colOff>
      <xdr:row>61</xdr:row>
      <xdr:rowOff>0</xdr:rowOff>
    </xdr:from>
    <xdr:to>
      <xdr:col>34</xdr:col>
      <xdr:colOff>504190</xdr:colOff>
      <xdr:row>61</xdr:row>
      <xdr:rowOff>427990</xdr:rowOff>
    </xdr:to>
    <xdr:pic>
      <xdr:nvPicPr>
        <xdr:cNvPr id="15277" name="120" descr="120"/>
        <xdr:cNvPicPr/>
      </xdr:nvPicPr>
      <xdr:blipFill>
        <a:blip r:embed="rId1" cstate="print"/>
        <a:stretch>
          <a:fillRect/>
        </a:stretch>
      </xdr:blipFill>
      <xdr:spPr>
        <a:xfrm>
          <a:off x="21429980" y="100168075"/>
          <a:ext cx="46990" cy="427990"/>
        </a:xfrm>
        <a:prstGeom prst="rect">
          <a:avLst/>
        </a:prstGeom>
        <a:noFill/>
        <a:ln w="9525">
          <a:noFill/>
        </a:ln>
      </xdr:spPr>
    </xdr:pic>
    <xdr:clientData/>
  </xdr:twoCellAnchor>
  <xdr:twoCellAnchor editAs="oneCell">
    <xdr:from>
      <xdr:col>34</xdr:col>
      <xdr:colOff>457200</xdr:colOff>
      <xdr:row>61</xdr:row>
      <xdr:rowOff>0</xdr:rowOff>
    </xdr:from>
    <xdr:to>
      <xdr:col>34</xdr:col>
      <xdr:colOff>523240</xdr:colOff>
      <xdr:row>61</xdr:row>
      <xdr:rowOff>1168400</xdr:rowOff>
    </xdr:to>
    <xdr:pic>
      <xdr:nvPicPr>
        <xdr:cNvPr id="15278" name="120" descr="120"/>
        <xdr:cNvPicPr/>
      </xdr:nvPicPr>
      <xdr:blipFill>
        <a:blip r:embed="rId1" cstate="print"/>
        <a:stretch>
          <a:fillRect/>
        </a:stretch>
      </xdr:blipFill>
      <xdr:spPr>
        <a:xfrm>
          <a:off x="21429980" y="100168075"/>
          <a:ext cx="66040" cy="1168400"/>
        </a:xfrm>
        <a:prstGeom prst="rect">
          <a:avLst/>
        </a:prstGeom>
        <a:noFill/>
        <a:ln w="9525">
          <a:noFill/>
        </a:ln>
      </xdr:spPr>
    </xdr:pic>
    <xdr:clientData/>
  </xdr:twoCellAnchor>
  <xdr:twoCellAnchor editAs="oneCell">
    <xdr:from>
      <xdr:col>34</xdr:col>
      <xdr:colOff>457200</xdr:colOff>
      <xdr:row>61</xdr:row>
      <xdr:rowOff>0</xdr:rowOff>
    </xdr:from>
    <xdr:to>
      <xdr:col>34</xdr:col>
      <xdr:colOff>523240</xdr:colOff>
      <xdr:row>61</xdr:row>
      <xdr:rowOff>1168400</xdr:rowOff>
    </xdr:to>
    <xdr:pic>
      <xdr:nvPicPr>
        <xdr:cNvPr id="15279" name="120" descr="120"/>
        <xdr:cNvPicPr/>
      </xdr:nvPicPr>
      <xdr:blipFill>
        <a:blip r:embed="rId1" cstate="print"/>
        <a:stretch>
          <a:fillRect/>
        </a:stretch>
      </xdr:blipFill>
      <xdr:spPr>
        <a:xfrm>
          <a:off x="21429980" y="100168075"/>
          <a:ext cx="66040" cy="1168400"/>
        </a:xfrm>
        <a:prstGeom prst="rect">
          <a:avLst/>
        </a:prstGeom>
        <a:noFill/>
        <a:ln w="9525">
          <a:noFill/>
        </a:ln>
      </xdr:spPr>
    </xdr:pic>
    <xdr:clientData/>
  </xdr:twoCellAnchor>
  <xdr:twoCellAnchor editAs="oneCell">
    <xdr:from>
      <xdr:col>34</xdr:col>
      <xdr:colOff>457200</xdr:colOff>
      <xdr:row>61</xdr:row>
      <xdr:rowOff>0</xdr:rowOff>
    </xdr:from>
    <xdr:to>
      <xdr:col>34</xdr:col>
      <xdr:colOff>523240</xdr:colOff>
      <xdr:row>61</xdr:row>
      <xdr:rowOff>1168400</xdr:rowOff>
    </xdr:to>
    <xdr:pic>
      <xdr:nvPicPr>
        <xdr:cNvPr id="15280" name="120" descr="120"/>
        <xdr:cNvPicPr/>
      </xdr:nvPicPr>
      <xdr:blipFill>
        <a:blip r:embed="rId1" cstate="print"/>
        <a:stretch>
          <a:fillRect/>
        </a:stretch>
      </xdr:blipFill>
      <xdr:spPr>
        <a:xfrm>
          <a:off x="21429980" y="100168075"/>
          <a:ext cx="66040" cy="1168400"/>
        </a:xfrm>
        <a:prstGeom prst="rect">
          <a:avLst/>
        </a:prstGeom>
        <a:noFill/>
        <a:ln w="9525">
          <a:noFill/>
        </a:ln>
      </xdr:spPr>
    </xdr:pic>
    <xdr:clientData/>
  </xdr:twoCellAnchor>
  <xdr:twoCellAnchor editAs="oneCell">
    <xdr:from>
      <xdr:col>34</xdr:col>
      <xdr:colOff>343535</xdr:colOff>
      <xdr:row>61</xdr:row>
      <xdr:rowOff>0</xdr:rowOff>
    </xdr:from>
    <xdr:to>
      <xdr:col>34</xdr:col>
      <xdr:colOff>408305</xdr:colOff>
      <xdr:row>61</xdr:row>
      <xdr:rowOff>1044575</xdr:rowOff>
    </xdr:to>
    <xdr:pic>
      <xdr:nvPicPr>
        <xdr:cNvPr id="15281" name="120" descr="120"/>
        <xdr:cNvPicPr/>
      </xdr:nvPicPr>
      <xdr:blipFill>
        <a:blip r:embed="rId1" cstate="print"/>
        <a:stretch>
          <a:fillRect/>
        </a:stretch>
      </xdr:blipFill>
      <xdr:spPr>
        <a:xfrm>
          <a:off x="21316315" y="100168075"/>
          <a:ext cx="64770" cy="104457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282" name="4" descr="4"/>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283" name="139" descr="139"/>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284" name="36" descr="36"/>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285" name="140" descr="140"/>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286" name="109" descr="109"/>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287" name="125" descr="125"/>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288" name="59" descr="59"/>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289" name="77" descr="77"/>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290" name="152" descr="15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291" name="150" descr="15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292" name="116" descr="116"/>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293" name="5" descr="5"/>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294" name="95" descr="95"/>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295" name="68" descr="68"/>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296" name="42" descr="42"/>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297" name="34" descr="34"/>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298" name="106" descr="10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299" name="57" descr="57"/>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00" name="137" descr="137"/>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01" name="25" descr="25"/>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02" name="14" descr="14"/>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03" name="99" descr="99"/>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04" name="124" descr="124"/>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05" name="114" descr="114"/>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06" name="149" descr="149"/>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07" name="155" descr="155"/>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08" name="69" descr="69"/>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09" name="17" descr="17"/>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10" name="72" descr="72"/>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11" name="110" descr="110"/>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12" name="21" descr="21"/>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13" name="22" descr="22"/>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14" name="13" descr="13"/>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15" name="54" descr="54"/>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16" name="27" descr="27"/>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17" name="39" descr="39"/>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18" name="31" descr="3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19" name="37" descr="37"/>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20" name="45" descr="45"/>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21" name="127" descr="127"/>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22" name="29" descr="29"/>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23" name="90" descr="90"/>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24" name="58" descr="58"/>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25" name="71" descr="7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26" name="92" descr="92"/>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27" name="129" descr="129"/>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28" name="131" descr="131"/>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29" name="63" descr="63"/>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30" name="38" descr="38"/>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31" name="115" descr="115"/>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32" name="33" descr="33"/>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33" name="70" descr="7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34" name="10" descr="10"/>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35" name="87" descr="87"/>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36" name="11" descr="11"/>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37" name="46" descr="46"/>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38" name="119" descr="119"/>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39" name="100" descr="100"/>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40" name="85" descr="85"/>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41" name="107" descr="107"/>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42" name="126" descr="12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43" name="159" descr="159"/>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44" name="105" descr="105"/>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45" name="65" descr="65"/>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46" name="16" descr="16"/>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47" name="67" descr="67"/>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48" name="147" descr="147"/>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49" name="56" descr="56"/>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50" name="102" descr="10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51" name="35" descr="35"/>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52" name="133" descr="133"/>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53" name="118" descr="11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54" name="26" descr="26"/>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55" name="73" descr="73"/>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56" name="53" descr="53"/>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57" name="2" descr="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58" name="98" descr="9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59" name="91" descr="91"/>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60" name="108" descr="108"/>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61" name="79" descr="79"/>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62" name="48" descr="4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63" name="86" descr="86"/>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64" name="0" descr="0"/>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65" name="51" descr="51"/>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66" name="19" descr="19"/>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67" name="20" descr="20"/>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68" name="160" descr="160"/>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369" name="117" descr="117"/>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70" name="64" descr="64"/>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71" name="52" descr="5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72" name="49" descr="49"/>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73" name="143" descr="143"/>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74" name="82" descr="82"/>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75" name="112" descr="112"/>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76" name="18" descr="18"/>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77" name="88" descr="8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78" name="157" descr="157"/>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79" name="28" descr="2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80" name="128" descr="12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81" name="148" descr="148"/>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82" name="84" descr="84"/>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383" name="3" descr="3"/>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84" name="81" descr="8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85" name="40" descr="4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386" name="141" descr="141"/>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87" name="41" descr="4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388" name="9" descr="9"/>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89" name="78" descr="78"/>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90" name="74" descr="74"/>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91" name="120" descr="120"/>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92" name="66" descr="66"/>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93" name="44" descr="44"/>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394" name="146" descr="146"/>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395" name="121" descr="121"/>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96" name="101" descr="10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397" name="62" descr="62"/>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398" name="93" descr="93"/>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399" name="111" descr="11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00" name="76" descr="76"/>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01" name="60" descr="60"/>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02" name="50" descr="5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03" name="43" descr="43"/>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04" name="7" descr="7"/>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05" name="23" descr="23"/>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06" name="154" descr="154"/>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07" name="1" descr="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08" name="89" descr="89"/>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09" name="135" descr="135"/>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10" name="138" descr="138"/>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11" name="151" descr="15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12" name="24" descr="24"/>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13" name="156" descr="156"/>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14" name="75" descr="75"/>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15" name="153" descr="153"/>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16" name="132" descr="132"/>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17" name="145" descr="145"/>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18" name="80" descr="80"/>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19" name="161" descr="161"/>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20" name="136" descr="13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21" name="12" descr="12"/>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22" name="144" descr="144"/>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23" name="15" descr="15"/>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24" name="6" descr="6"/>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25" name="61" descr="61"/>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26" name="158" descr="15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27" name="96" descr="9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28" name="83" descr="83"/>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29" name="130" descr="130"/>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30" name="122" descr="122"/>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31" name="47" descr="47"/>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32" name="103" descr="103"/>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33" name="32" descr="32"/>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34" name="55" descr="55"/>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35" name="142" descr="14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36" name="134" descr="134"/>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37" name="30" descr="30"/>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38" name="113" descr="113"/>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39" name="104" descr="104"/>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40" name="94" descr="94"/>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41" name="8" descr="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42" name="123" descr="123"/>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43" name="97" descr="97"/>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44" name="4" descr="4"/>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45" name="139" descr="139"/>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46" name="36" descr="36"/>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47" name="140" descr="140"/>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48" name="109" descr="109"/>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49" name="125" descr="125"/>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50" name="59" descr="59"/>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51" name="77" descr="77"/>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52" name="152" descr="15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53" name="150" descr="15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54" name="116" descr="116"/>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55" name="5" descr="5"/>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56" name="95" descr="95"/>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57" name="68" descr="68"/>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58" name="42" descr="42"/>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59" name="34" descr="34"/>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60" name="106" descr="10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61" name="57" descr="57"/>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62" name="137" descr="137"/>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63" name="25" descr="25"/>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64" name="14" descr="14"/>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65" name="99" descr="99"/>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66" name="124" descr="124"/>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67" name="114" descr="114"/>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68" name="149" descr="149"/>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469" name="155" descr="155"/>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70" name="69" descr="69"/>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71" name="17" descr="17"/>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72" name="72" descr="72"/>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73" name="110" descr="110"/>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74" name="21" descr="21"/>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75" name="22" descr="22"/>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76" name="13" descr="13"/>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77" name="54" descr="54"/>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78" name="27" descr="27"/>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79" name="39" descr="39"/>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80" name="31" descr="3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81" name="37" descr="37"/>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82" name="45" descr="45"/>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83" name="127" descr="127"/>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484" name="29" descr="29"/>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85" name="90" descr="90"/>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86" name="58" descr="58"/>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487" name="71" descr="7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488" name="92" descr="92"/>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489" name="129" descr="129"/>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90" name="131" descr="131"/>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91" name="63" descr="63"/>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92" name="38" descr="38"/>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93" name="115" descr="115"/>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94" name="33" descr="33"/>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495" name="70" descr="7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96" name="10" descr="10"/>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497" name="87" descr="87"/>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498" name="11" descr="11"/>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499" name="46" descr="46"/>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00" name="119" descr="119"/>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01" name="100" descr="100"/>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02" name="85" descr="85"/>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03" name="107" descr="107"/>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04" name="126" descr="12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05" name="159" descr="159"/>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06" name="105" descr="105"/>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07" name="65" descr="65"/>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08" name="16" descr="16"/>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09" name="67" descr="67"/>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10" name="147" descr="147"/>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11" name="56" descr="56"/>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12" name="102" descr="10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13" name="35" descr="35"/>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14" name="133" descr="133"/>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15" name="118" descr="11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16" name="26" descr="26"/>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17" name="73" descr="73"/>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18" name="53" descr="53"/>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19" name="2" descr="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20" name="98" descr="9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21" name="91" descr="91"/>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22" name="108" descr="108"/>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23" name="79" descr="79"/>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24" name="48" descr="4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25" name="86" descr="86"/>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26" name="0" descr="0"/>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27" name="51" descr="51"/>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28" name="19" descr="19"/>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29" name="20" descr="20"/>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30" name="160" descr="160"/>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31" name="117" descr="117"/>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32" name="64" descr="64"/>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33" name="52" descr="5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34" name="49" descr="49"/>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35" name="143" descr="143"/>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36" name="82" descr="82"/>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37" name="112" descr="112"/>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38" name="18" descr="18"/>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39" name="88" descr="8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40" name="157" descr="157"/>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41" name="28" descr="2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42" name="128" descr="12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43" name="148" descr="148"/>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44" name="84" descr="84"/>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45" name="3" descr="3"/>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46" name="81" descr="8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47" name="40" descr="4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48" name="141" descr="141"/>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49" name="41" descr="4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50" name="9" descr="9"/>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51" name="78" descr="78"/>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52" name="74" descr="74"/>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53" name="120" descr="120"/>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54" name="66" descr="66"/>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55" name="44" descr="44"/>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56" name="146" descr="146"/>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57" name="121" descr="121"/>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58" name="101" descr="10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59" name="62" descr="62"/>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60" name="93" descr="93"/>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61" name="111" descr="111"/>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62" name="76" descr="76"/>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63" name="60" descr="60"/>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64" name="50" descr="50"/>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65" name="43" descr="43"/>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66" name="7" descr="7"/>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67" name="23" descr="23"/>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68" name="154" descr="154"/>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69" name="1" descr="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70" name="89" descr="89"/>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71" name="135" descr="135"/>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72" name="138" descr="138"/>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73" name="151" descr="151"/>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74" name="24" descr="24"/>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75" name="156" descr="156"/>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76" name="75" descr="75"/>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77" name="153" descr="153"/>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78" name="132" descr="132"/>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79" name="145" descr="145"/>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80" name="80" descr="80"/>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187325</xdr:rowOff>
    </xdr:to>
    <xdr:pic>
      <xdr:nvPicPr>
        <xdr:cNvPr id="15581" name="161" descr="161"/>
        <xdr:cNvPicPr/>
      </xdr:nvPicPr>
      <xdr:blipFill>
        <a:blip r:embed="rId1" cstate="print"/>
        <a:stretch>
          <a:fillRect/>
        </a:stretch>
      </xdr:blipFill>
      <xdr:spPr>
        <a:xfrm>
          <a:off x="203727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82" name="136" descr="13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83" name="12" descr="12"/>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84" name="144" descr="144"/>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85" name="15" descr="15"/>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187325</xdr:rowOff>
    </xdr:to>
    <xdr:pic>
      <xdr:nvPicPr>
        <xdr:cNvPr id="15586" name="6" descr="6"/>
        <xdr:cNvPicPr/>
      </xdr:nvPicPr>
      <xdr:blipFill>
        <a:blip r:embed="rId1" cstate="print"/>
        <a:stretch>
          <a:fillRect/>
        </a:stretch>
      </xdr:blipFill>
      <xdr:spPr>
        <a:xfrm>
          <a:off x="20525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87" name="61" descr="61"/>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88" name="158" descr="158"/>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89" name="96" descr="96"/>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187325</xdr:rowOff>
    </xdr:to>
    <xdr:pic>
      <xdr:nvPicPr>
        <xdr:cNvPr id="15590" name="83" descr="83"/>
        <xdr:cNvPicPr/>
      </xdr:nvPicPr>
      <xdr:blipFill>
        <a:blip r:embed="rId1" cstate="print"/>
        <a:stretch>
          <a:fillRect/>
        </a:stretch>
      </xdr:blipFill>
      <xdr:spPr>
        <a:xfrm>
          <a:off x="20591780"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91" name="130" descr="130"/>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187325</xdr:rowOff>
    </xdr:to>
    <xdr:pic>
      <xdr:nvPicPr>
        <xdr:cNvPr id="15592" name="122" descr="122"/>
        <xdr:cNvPicPr/>
      </xdr:nvPicPr>
      <xdr:blipFill>
        <a:blip r:embed="rId1" cstate="print"/>
        <a:stretch>
          <a:fillRect/>
        </a:stretch>
      </xdr:blipFill>
      <xdr:spPr>
        <a:xfrm>
          <a:off x="204489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93" name="47" descr="47"/>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187325</xdr:rowOff>
    </xdr:to>
    <xdr:pic>
      <xdr:nvPicPr>
        <xdr:cNvPr id="15594" name="32" descr="32"/>
        <xdr:cNvPicPr/>
      </xdr:nvPicPr>
      <xdr:blipFill>
        <a:blip r:embed="rId1" cstate="print"/>
        <a:stretch>
          <a:fillRect/>
        </a:stretch>
      </xdr:blipFill>
      <xdr:spPr>
        <a:xfrm>
          <a:off x="20296505" y="115169950"/>
          <a:ext cx="66040" cy="18732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187325</xdr:rowOff>
    </xdr:to>
    <xdr:pic>
      <xdr:nvPicPr>
        <xdr:cNvPr id="15595" name="142" descr="142"/>
        <xdr:cNvPicPr/>
      </xdr:nvPicPr>
      <xdr:blipFill>
        <a:blip r:embed="rId1" cstate="print"/>
        <a:stretch>
          <a:fillRect/>
        </a:stretch>
      </xdr:blipFill>
      <xdr:spPr>
        <a:xfrm>
          <a:off x="20220305" y="115169950"/>
          <a:ext cx="66040" cy="18732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187325</xdr:rowOff>
    </xdr:to>
    <xdr:pic>
      <xdr:nvPicPr>
        <xdr:cNvPr id="15596" name="113" descr="113"/>
        <xdr:cNvPicPr/>
      </xdr:nvPicPr>
      <xdr:blipFill>
        <a:blip r:embed="rId1" cstate="print"/>
        <a:stretch>
          <a:fillRect/>
        </a:stretch>
      </xdr:blipFill>
      <xdr:spPr>
        <a:xfrm>
          <a:off x="20144105" y="115169950"/>
          <a:ext cx="66040" cy="18732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187325</xdr:rowOff>
    </xdr:to>
    <xdr:pic>
      <xdr:nvPicPr>
        <xdr:cNvPr id="15597" name="104" descr="104"/>
        <xdr:cNvPicPr/>
      </xdr:nvPicPr>
      <xdr:blipFill>
        <a:blip r:embed="rId1" cstate="print"/>
        <a:stretch>
          <a:fillRect/>
        </a:stretch>
      </xdr:blipFill>
      <xdr:spPr>
        <a:xfrm>
          <a:off x="19991705"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98" name="8" descr="8"/>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187325</xdr:rowOff>
    </xdr:to>
    <xdr:pic>
      <xdr:nvPicPr>
        <xdr:cNvPr id="15599" name="123" descr="123"/>
        <xdr:cNvPicPr/>
      </xdr:nvPicPr>
      <xdr:blipFill>
        <a:blip r:embed="rId1" cstate="print"/>
        <a:stretch>
          <a:fillRect/>
        </a:stretch>
      </xdr:blipFill>
      <xdr:spPr>
        <a:xfrm>
          <a:off x="20058380" y="115169950"/>
          <a:ext cx="66040" cy="187325"/>
        </a:xfrm>
        <a:prstGeom prst="rect">
          <a:avLst/>
        </a:prstGeom>
        <a:noFill/>
        <a:ln w="9525">
          <a:noFill/>
        </a:ln>
      </xdr:spPr>
    </xdr:pic>
    <xdr:clientData/>
  </xdr:twoCellAnchor>
  <xdr:twoCellAnchor editAs="oneCell">
    <xdr:from>
      <xdr:col>32</xdr:col>
      <xdr:colOff>419100</xdr:colOff>
      <xdr:row>70</xdr:row>
      <xdr:rowOff>0</xdr:rowOff>
    </xdr:from>
    <xdr:to>
      <xdr:col>33</xdr:col>
      <xdr:colOff>0</xdr:colOff>
      <xdr:row>70</xdr:row>
      <xdr:rowOff>192405</xdr:rowOff>
    </xdr:to>
    <xdr:pic>
      <xdr:nvPicPr>
        <xdr:cNvPr id="15600" name="97" descr="97"/>
        <xdr:cNvPicPr/>
      </xdr:nvPicPr>
      <xdr:blipFill>
        <a:blip r:embed="rId1" cstate="print"/>
        <a:stretch>
          <a:fillRect/>
        </a:stretch>
      </xdr:blipFill>
      <xdr:spPr>
        <a:xfrm>
          <a:off x="19924395" y="115169950"/>
          <a:ext cx="67310" cy="19240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01" name="4" descr="4"/>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02" name="77" descr="7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03" name="42" descr="4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04" name="57" descr="57"/>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05" name="25" descr="25"/>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06" name="124" descr="124"/>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07" name="54" descr="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08" name="27" descr="27"/>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09" name="37" descr="37"/>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10" name="45" descr="45"/>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11" name="58" descr="58"/>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12" name="92" descr="9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13" name="129" descr="129"/>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14" name="131" descr="131"/>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15" name="38" descr="38"/>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16" name="115" descr="115"/>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17" name="11" descr="11"/>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18" name="100" descr="100"/>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19" name="85" descr="85"/>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20" name="159" descr="159"/>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21" name="102" descr="10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22" name="73" descr="73"/>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23" name="98" descr="9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24" name="51" descr="51"/>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25" name="19" descr="19"/>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26" name="143" descr="143"/>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27" name="18" descr="18"/>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28" name="88" descr="8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29" name="28" descr="28"/>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30" name="84" descr="8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31" name="81" descr="8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32" name="141" descr="141"/>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33" name="78" descr="78"/>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34" name="74" descr="74"/>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35" name="120" descr="120"/>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36" name="111" descr="11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37" name="76" descr="76"/>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38" name="60" descr="60"/>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39" name="50" descr="50"/>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40" name="7" descr="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41" name="154" descr="1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42" name="1" descr="1"/>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43" name="135" descr="135"/>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44" name="24" descr="2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45" name="156" descr="156"/>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46" name="75" descr="75"/>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47" name="132" descr="132"/>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48" name="145" descr="14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49" name="12" descr="12"/>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50" name="144" descr="144"/>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51" name="15" descr="1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52" name="83" descr="83"/>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53" name="55" descr="55"/>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54" name="142" descr="14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55" name="4" descr="4"/>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56" name="77" descr="7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57" name="42" descr="4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58" name="57" descr="57"/>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59" name="25" descr="25"/>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60" name="124" descr="124"/>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61" name="54" descr="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62" name="27" descr="27"/>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63" name="37" descr="37"/>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64" name="45" descr="45"/>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65" name="58" descr="58"/>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66" name="92" descr="9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67" name="129" descr="129"/>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68" name="131" descr="131"/>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69" name="38" descr="38"/>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70" name="115" descr="115"/>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71" name="11" descr="11"/>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72" name="100" descr="100"/>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73" name="85" descr="85"/>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74" name="159" descr="159"/>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75" name="102" descr="10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76" name="73" descr="73"/>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77" name="98" descr="9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78" name="51" descr="51"/>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679" name="19" descr="19"/>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80" name="143" descr="143"/>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81" name="18" descr="18"/>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82" name="88" descr="8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83" name="28" descr="28"/>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84" name="84" descr="8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85" name="81" descr="8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86" name="141" descr="141"/>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87" name="78" descr="78"/>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688" name="74" descr="74"/>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689" name="120" descr="120"/>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690" name="111" descr="11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91" name="76" descr="76"/>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692" name="60" descr="60"/>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693" name="50" descr="50"/>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94" name="7" descr="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95" name="154" descr="1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696" name="1" descr="1"/>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97" name="135" descr="135"/>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698" name="24" descr="2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699" name="156" descr="156"/>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700" name="75" descr="75"/>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701" name="132" descr="132"/>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702" name="145" descr="14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703" name="12" descr="12"/>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704" name="144" descr="144"/>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705" name="15" descr="1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706" name="83" descr="83"/>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707" name="142" descr="14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08" name="4" descr="4"/>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09" name="77" descr="7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10" name="42" descr="4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11" name="57" descr="57"/>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12" name="25" descr="25"/>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13" name="124" descr="124"/>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14" name="54" descr="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15" name="27" descr="27"/>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16" name="37" descr="37"/>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17" name="45" descr="45"/>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18" name="58" descr="58"/>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19" name="92" descr="9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20" name="129" descr="129"/>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21" name="131" descr="131"/>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22" name="38" descr="38"/>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23" name="115" descr="115"/>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24" name="11" descr="11"/>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25" name="100" descr="100"/>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26" name="85" descr="85"/>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27" name="159" descr="159"/>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28" name="102" descr="102"/>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29" name="73" descr="73"/>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30" name="98" descr="9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31" name="51" descr="51"/>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32" name="19" descr="19"/>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33" name="143" descr="143"/>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34" name="18" descr="18"/>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35" name="88" descr="8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36" name="28" descr="28"/>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37" name="84" descr="8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38" name="81" descr="8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39" name="141" descr="141"/>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40" name="78" descr="78"/>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41" name="74" descr="74"/>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42" name="120" descr="120"/>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43" name="111" descr="11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44" name="76" descr="76"/>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45" name="60" descr="60"/>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46" name="50" descr="50"/>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47" name="7" descr="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48" name="154" descr="1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49" name="1" descr="1"/>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50" name="135" descr="135"/>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51" name="24" descr="2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52" name="156" descr="156"/>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53" name="75" descr="75"/>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54" name="132" descr="132"/>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55" name="145" descr="145"/>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56" name="12" descr="12"/>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57" name="144" descr="144"/>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58" name="15" descr="15"/>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59" name="83" descr="83"/>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60" name="55" descr="55"/>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61" name="142" descr="142"/>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62" name="4" descr="4"/>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63" name="77" descr="7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64" name="42" descr="4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65" name="57" descr="57"/>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66" name="25" descr="25"/>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67" name="124" descr="124"/>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68" name="54" descr="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69" name="27" descr="27"/>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70" name="37" descr="37"/>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71" name="45" descr="45"/>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72" name="58" descr="58"/>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73" name="92" descr="9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74" name="129" descr="129"/>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75" name="131" descr="131"/>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76" name="38" descr="38"/>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77" name="115" descr="115"/>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15778" name="11" descr="11"/>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79" name="100" descr="100"/>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80" name="159" descr="159"/>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81" name="102" descr="102"/>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82" name="73" descr="73"/>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83" name="98" descr="9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84" name="51" descr="51"/>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15785" name="19" descr="19"/>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86" name="143" descr="143"/>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15787" name="18" descr="18"/>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88" name="88" descr="8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89" name="28" descr="28"/>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790" name="84" descr="8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91" name="81" descr="8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15792" name="141" descr="141"/>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793" name="111" descr="11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94" name="76" descr="76"/>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15795" name="60" descr="60"/>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96" name="7" descr="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97" name="154" descr="1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15798" name="1" descr="1"/>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799" name="135" descr="135"/>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15800" name="24" descr="2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801" name="156" descr="156"/>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802" name="75" descr="75"/>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15803" name="12" descr="12"/>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15804" name="144" descr="144"/>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193040</xdr:rowOff>
    </xdr:to>
    <xdr:pic>
      <xdr:nvPicPr>
        <xdr:cNvPr id="15805" name="120" descr="120"/>
        <xdr:cNvPicPr/>
      </xdr:nvPicPr>
      <xdr:blipFill>
        <a:blip r:embed="rId1" cstate="print"/>
        <a:stretch>
          <a:fillRect/>
        </a:stretch>
      </xdr:blipFill>
      <xdr:spPr>
        <a:xfrm>
          <a:off x="21429980" y="115169950"/>
          <a:ext cx="66040" cy="193040"/>
        </a:xfrm>
        <a:prstGeom prst="rect">
          <a:avLst/>
        </a:prstGeom>
        <a:noFill/>
        <a:ln w="9525">
          <a:noFill/>
        </a:ln>
      </xdr:spPr>
    </xdr:pic>
    <xdr:clientData/>
  </xdr:twoCellAnchor>
  <xdr:twoCellAnchor editAs="oneCell">
    <xdr:from>
      <xdr:col>34</xdr:col>
      <xdr:colOff>504825</xdr:colOff>
      <xdr:row>70</xdr:row>
      <xdr:rowOff>0</xdr:rowOff>
    </xdr:from>
    <xdr:to>
      <xdr:col>34</xdr:col>
      <xdr:colOff>571500</xdr:colOff>
      <xdr:row>70</xdr:row>
      <xdr:rowOff>196850</xdr:rowOff>
    </xdr:to>
    <xdr:pic>
      <xdr:nvPicPr>
        <xdr:cNvPr id="15806" name="83" descr="83"/>
        <xdr:cNvPicPr/>
      </xdr:nvPicPr>
      <xdr:blipFill>
        <a:blip r:embed="rId1" cstate="print"/>
        <a:stretch>
          <a:fillRect/>
        </a:stretch>
      </xdr:blipFill>
      <xdr:spPr>
        <a:xfrm>
          <a:off x="21477605" y="115169950"/>
          <a:ext cx="66675"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193040</xdr:rowOff>
    </xdr:to>
    <xdr:pic>
      <xdr:nvPicPr>
        <xdr:cNvPr id="15807" name="120" descr="120"/>
        <xdr:cNvPicPr/>
      </xdr:nvPicPr>
      <xdr:blipFill>
        <a:blip r:embed="rId1" cstate="print"/>
        <a:stretch>
          <a:fillRect/>
        </a:stretch>
      </xdr:blipFill>
      <xdr:spPr>
        <a:xfrm>
          <a:off x="21429980" y="115169950"/>
          <a:ext cx="66040" cy="193040"/>
        </a:xfrm>
        <a:prstGeom prst="rect">
          <a:avLst/>
        </a:prstGeom>
        <a:noFill/>
        <a:ln w="9525">
          <a:noFill/>
        </a:ln>
      </xdr:spPr>
    </xdr:pic>
    <xdr:clientData/>
  </xdr:twoCellAnchor>
  <xdr:twoCellAnchor editAs="oneCell">
    <xdr:from>
      <xdr:col>31</xdr:col>
      <xdr:colOff>0</xdr:colOff>
      <xdr:row>70</xdr:row>
      <xdr:rowOff>0</xdr:rowOff>
    </xdr:from>
    <xdr:to>
      <xdr:col>31</xdr:col>
      <xdr:colOff>85090</xdr:colOff>
      <xdr:row>70</xdr:row>
      <xdr:rowOff>189230</xdr:rowOff>
    </xdr:to>
    <xdr:sp>
      <xdr:nvSpPr>
        <xdr:cNvPr id="15808"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09"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0"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1"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2"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3"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4"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5"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6"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7"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8"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15819" name="Text Box 13"/>
        <xdr:cNvSpPr txBox="1"/>
      </xdr:nvSpPr>
      <xdr:spPr>
        <a:xfrm>
          <a:off x="19018885" y="115169950"/>
          <a:ext cx="85090" cy="189230"/>
        </a:xfrm>
        <a:prstGeom prst="rect">
          <a:avLst/>
        </a:prstGeom>
        <a:noFill/>
        <a:ln w="9525">
          <a:noFill/>
        </a:ln>
      </xdr:spPr>
    </xdr:sp>
    <xdr:clientData/>
  </xdr:twoCellAnchor>
  <xdr:twoCellAnchor editAs="oneCell">
    <xdr:from>
      <xdr:col>33</xdr:col>
      <xdr:colOff>152400</xdr:colOff>
      <xdr:row>70</xdr:row>
      <xdr:rowOff>0</xdr:rowOff>
    </xdr:from>
    <xdr:to>
      <xdr:col>33</xdr:col>
      <xdr:colOff>218440</xdr:colOff>
      <xdr:row>70</xdr:row>
      <xdr:rowOff>191770</xdr:rowOff>
    </xdr:to>
    <xdr:pic>
      <xdr:nvPicPr>
        <xdr:cNvPr id="15820" name="4" descr="4"/>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821" name="139" descr="139"/>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22" name="36" descr="36"/>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823" name="140" descr="140"/>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24" name="109" descr="10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825" name="125" descr="12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826" name="59" descr="5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827" name="77" descr="7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28" name="152" descr="1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829" name="150" descr="15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830" name="116" descr="11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831" name="5" descr="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832" name="95" descr="95"/>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33" name="68" descr="68"/>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834" name="42" descr="4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5835" name="34" descr="34"/>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5836" name="106" descr="10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37" name="57" descr="5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5838" name="137" descr="13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39" name="25" descr="25"/>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5840" name="14" descr="1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841" name="99" descr="9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842" name="124" descr="12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843" name="114" descr="114"/>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44" name="149" descr="149"/>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845" name="155" descr="15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5846" name="69" descr="69"/>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847" name="17" descr="17"/>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5848" name="72" descr="72"/>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49" name="110" descr="1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50" name="21" descr="21"/>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5851" name="22" descr="22"/>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5852" name="13" descr="13"/>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853" name="54" descr="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854" name="27" descr="27"/>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855" name="39" descr="39"/>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5856" name="31" descr="3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857" name="37" descr="37"/>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5858" name="45" descr="45"/>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5859" name="127" descr="12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860" name="29" descr="29"/>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5861" name="90" descr="9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862" name="58" descr="58"/>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863" name="71" descr="7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64" name="92" descr="9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865" name="129" descr="129"/>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866" name="131" descr="131"/>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5867" name="63" descr="63"/>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68" name="38" descr="38"/>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69" name="115" descr="115"/>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870" name="33" descr="3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5871" name="70" descr="7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72" name="10" descr="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873" name="87" descr="8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874" name="11" descr="11"/>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75" name="46" descr="46"/>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876" name="119" descr="11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877" name="100" descr="10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878" name="85" descr="8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879" name="107" descr="10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880" name="126" descr="12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881" name="159" descr="159"/>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882" name="105" descr="10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883" name="65" descr="6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884" name="16" descr="1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885" name="67" descr="6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886" name="147" descr="14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887" name="56" descr="56"/>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888" name="102" descr="10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5889" name="35" descr="35"/>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5890" name="133" descr="133"/>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5891" name="118" descr="11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892" name="26" descr="2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893" name="73" descr="7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5894" name="53" descr="53"/>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5895" name="2" descr="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5896" name="98" descr="9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5897" name="91" descr="91"/>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5898" name="108" descr="108"/>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899" name="79" descr="7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5900" name="48" descr="4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901" name="86" descr="8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5902" name="0" descr="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903" name="51" descr="51"/>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04" name="19" descr="1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905" name="20" descr="2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5906" name="160" descr="160"/>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5907" name="117" descr="11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08" name="64" descr="64"/>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909" name="52" descr="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5910" name="49" descr="49"/>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11" name="143" descr="143"/>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12" name="82" descr="82"/>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5913" name="112" descr="112"/>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914" name="18" descr="18"/>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15" name="88" descr="8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5916" name="157" descr="15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917" name="28" descr="28"/>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18" name="128" descr="12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19" name="148" descr="148"/>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920" name="84" descr="8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921" name="3" descr="3"/>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22" name="81" descr="8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23" name="40" descr="4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24" name="141" descr="141"/>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5925" name="41" descr="4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26" name="9" descr="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927" name="78" descr="78"/>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928" name="74" descr="7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929" name="120" descr="12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30" name="66" descr="6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5931" name="44" descr="44"/>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5932" name="146" descr="14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5933" name="121" descr="12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34" name="101" descr="10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935" name="62" descr="62"/>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936" name="93" descr="9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5937" name="111" descr="11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38" name="76" descr="7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39" name="60" descr="60"/>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5940" name="50" descr="50"/>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5941" name="43" descr="4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42" name="7" descr="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43" name="23" descr="2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44" name="154" descr="15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45" name="1" descr="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46" name="89" descr="8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47" name="135" descr="13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5948" name="138" descr="138"/>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49" name="151" descr="15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950" name="24" descr="24"/>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5951" name="156" descr="156"/>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52" name="75" descr="7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953" name="153" descr="15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54" name="132" descr="132"/>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55" name="145" descr="145"/>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956" name="80" descr="80"/>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5957" name="161" descr="161"/>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58" name="136" descr="13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59" name="12" descr="12"/>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60" name="144" descr="14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5961" name="15" descr="1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5962" name="6" descr="6"/>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63" name="61" descr="61"/>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64" name="158" descr="15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65" name="96" descr="9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66" name="83" descr="8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67" name="130" descr="130"/>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68" name="122" descr="12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5969" name="47" descr="4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970" name="103" descr="10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71" name="32" descr="32"/>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5972" name="55" descr="55"/>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5973" name="142" descr="14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74" name="134" descr="13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975" name="30" descr="3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76" name="113" descr="11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77" name="104" descr="10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78" name="94" descr="94"/>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79" name="8" descr="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80" name="123" descr="123"/>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81" name="97" descr="9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5982" name="4" descr="4"/>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83" name="139" descr="139"/>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84" name="36" descr="36"/>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85" name="140" descr="140"/>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86" name="109" descr="10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5987" name="125" descr="12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5988" name="59" descr="5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5989" name="77" descr="7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5990" name="152" descr="1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91" name="150" descr="15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5992" name="116" descr="11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5993" name="5" descr="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5994" name="95" descr="95"/>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95" name="68" descr="68"/>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5996" name="42" descr="4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5997" name="34" descr="34"/>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5998" name="106" descr="10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5999" name="57" descr="5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000" name="137" descr="13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001" name="25" descr="25"/>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002" name="14" descr="1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003" name="99" descr="9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04" name="124" descr="12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05" name="114" descr="114"/>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06" name="149" descr="149"/>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007" name="155" descr="15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008" name="69" descr="69"/>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09" name="17" descr="17"/>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010" name="72" descr="72"/>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11" name="110" descr="1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012" name="21" descr="21"/>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013" name="22" descr="22"/>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014" name="13" descr="13"/>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6015" name="54" descr="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6016" name="27" descr="27"/>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017" name="39" descr="39"/>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018" name="31" descr="3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6019" name="37" descr="37"/>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16020" name="45" descr="45"/>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021" name="127" descr="12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022" name="29" descr="29"/>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023" name="90" descr="9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024" name="58" descr="58"/>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025" name="71" descr="7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026" name="92" descr="9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27" name="129" descr="129"/>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6028" name="131" descr="131"/>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029" name="63" descr="63"/>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30" name="38" descr="38"/>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31" name="115" descr="115"/>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32" name="33" descr="3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033" name="70" descr="7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34" name="10" descr="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035" name="87" descr="8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6036" name="11" descr="11"/>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37" name="46" descr="46"/>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038" name="119" descr="11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39" name="100" descr="10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40" name="85" descr="8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041" name="107" descr="10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042" name="126" descr="12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6043" name="159" descr="159"/>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44" name="105" descr="10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45" name="65" descr="6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46" name="16" descr="1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047" name="67" descr="6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048" name="147" descr="14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049" name="56" descr="56"/>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50" name="102" descr="10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051" name="35" descr="35"/>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052" name="133" descr="133"/>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053" name="118" descr="11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054" name="26" descr="2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055" name="73" descr="7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056" name="53" descr="53"/>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057" name="2" descr="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16058" name="98" descr="9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059" name="91" descr="91"/>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060" name="108" descr="108"/>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61" name="79" descr="7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062" name="48" descr="4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63" name="86" descr="8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064" name="0" descr="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16065" name="51" descr="51"/>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066" name="19" descr="1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67" name="20" descr="2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068" name="160" descr="160"/>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069" name="117" descr="11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070" name="64" descr="64"/>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71" name="52" descr="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072" name="49" descr="49"/>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073" name="143" descr="143"/>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074" name="82" descr="82"/>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075" name="112" descr="112"/>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76" name="18" descr="18"/>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077" name="88" descr="8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078" name="157" descr="15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6079" name="28" descr="28"/>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080" name="128" descr="12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081" name="148" descr="148"/>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6082" name="84" descr="8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083" name="3" descr="3"/>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084" name="81" descr="8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085" name="40" descr="4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086" name="141" descr="141"/>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087" name="41" descr="4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088" name="9" descr="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89" name="78" descr="78"/>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90" name="74" descr="7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91" name="120" descr="12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092" name="66" descr="6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093" name="44" descr="44"/>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094" name="146" descr="14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095" name="121" descr="12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096" name="101" descr="10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097" name="62" descr="62"/>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098" name="93" descr="9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16099" name="111" descr="11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100" name="76" descr="7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101" name="60" descr="60"/>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16102" name="50" descr="50"/>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103" name="43" descr="4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04" name="7" descr="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105" name="23" descr="2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06" name="154" descr="15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07" name="1" descr="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08" name="89" descr="8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09" name="135" descr="13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110" name="138" descr="138"/>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11" name="151" descr="15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112" name="24" descr="24"/>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16113" name="156" descr="156"/>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114" name="75" descr="7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115" name="153" descr="15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116" name="132" descr="132"/>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17" name="145" descr="145"/>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118" name="80" descr="80"/>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119" name="161" descr="161"/>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120" name="136" descr="13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21" name="12" descr="12"/>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122" name="144" descr="14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16123" name="15" descr="1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124" name="6" descr="6"/>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125" name="61" descr="61"/>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126" name="158" descr="15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127" name="96" descr="9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128" name="83" descr="8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29" name="130" descr="130"/>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30" name="122" descr="12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131" name="47" descr="4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132" name="103" descr="10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33" name="32" descr="32"/>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16134" name="55" descr="55"/>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16135" name="142" descr="14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36" name="134" descr="13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137" name="113" descr="11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138" name="104" descr="10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39" name="94" descr="94"/>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40" name="8" descr="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41" name="123" descr="123"/>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142" name="97" descr="9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34</xdr:col>
      <xdr:colOff>0</xdr:colOff>
      <xdr:row>70</xdr:row>
      <xdr:rowOff>0</xdr:rowOff>
    </xdr:from>
    <xdr:to>
      <xdr:col>34</xdr:col>
      <xdr:colOff>85090</xdr:colOff>
      <xdr:row>70</xdr:row>
      <xdr:rowOff>191135</xdr:rowOff>
    </xdr:to>
    <xdr:sp>
      <xdr:nvSpPr>
        <xdr:cNvPr id="16143"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44"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45"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46"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47"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48"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49"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50"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51"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52"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53"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16154" name="Text Box 13"/>
        <xdr:cNvSpPr txBox="1"/>
      </xdr:nvSpPr>
      <xdr:spPr>
        <a:xfrm>
          <a:off x="20972780"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55"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56"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57"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58"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59"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60"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61"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62"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63"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64"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65" name="Text Box 13"/>
        <xdr:cNvSpPr txBox="1"/>
      </xdr:nvSpPr>
      <xdr:spPr>
        <a:xfrm>
          <a:off x="19505295" y="115169950"/>
          <a:ext cx="85090" cy="191135"/>
        </a:xfrm>
        <a:prstGeom prst="rect">
          <a:avLst/>
        </a:prstGeom>
        <a:noFill/>
        <a:ln w="9525">
          <a:noFill/>
        </a:ln>
      </xdr:spPr>
    </xdr:sp>
    <xdr:clientData/>
  </xdr:twoCellAnchor>
  <xdr:twoCellAnchor editAs="oneCell">
    <xdr:from>
      <xdr:col>32</xdr:col>
      <xdr:colOff>0</xdr:colOff>
      <xdr:row>70</xdr:row>
      <xdr:rowOff>0</xdr:rowOff>
    </xdr:from>
    <xdr:to>
      <xdr:col>32</xdr:col>
      <xdr:colOff>85090</xdr:colOff>
      <xdr:row>70</xdr:row>
      <xdr:rowOff>191135</xdr:rowOff>
    </xdr:to>
    <xdr:sp>
      <xdr:nvSpPr>
        <xdr:cNvPr id="16166" name="Text Box 13"/>
        <xdr:cNvSpPr txBox="1"/>
      </xdr:nvSpPr>
      <xdr:spPr>
        <a:xfrm>
          <a:off x="19505295" y="115169950"/>
          <a:ext cx="85090" cy="191135"/>
        </a:xfrm>
        <a:prstGeom prst="rect">
          <a:avLst/>
        </a:prstGeom>
        <a:noFill/>
        <a:ln w="9525">
          <a:noFill/>
        </a:ln>
      </xdr:spPr>
    </xdr:sp>
    <xdr:clientData/>
  </xdr:twoCellAnchor>
  <xdr:twoCellAnchor editAs="oneCell">
    <xdr:from>
      <xdr:col>33</xdr:col>
      <xdr:colOff>152400</xdr:colOff>
      <xdr:row>70</xdr:row>
      <xdr:rowOff>0</xdr:rowOff>
    </xdr:from>
    <xdr:to>
      <xdr:col>33</xdr:col>
      <xdr:colOff>218440</xdr:colOff>
      <xdr:row>70</xdr:row>
      <xdr:rowOff>191770</xdr:rowOff>
    </xdr:to>
    <xdr:pic>
      <xdr:nvPicPr>
        <xdr:cNvPr id="16167" name="4" descr="4"/>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168" name="139" descr="139"/>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69" name="36" descr="36"/>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70" name="140" descr="140"/>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71" name="109" descr="10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172" name="125" descr="12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173" name="59" descr="5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74" name="77" descr="7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175" name="152" descr="1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176" name="150" descr="15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177" name="116" descr="11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178" name="5" descr="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179" name="95" descr="95"/>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80" name="68" descr="68"/>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192405</xdr:rowOff>
    </xdr:to>
    <xdr:pic>
      <xdr:nvPicPr>
        <xdr:cNvPr id="16181" name="42" descr="42"/>
        <xdr:cNvPicPr/>
      </xdr:nvPicPr>
      <xdr:blipFill>
        <a:blip r:embed="rId1" cstate="print"/>
        <a:stretch>
          <a:fillRect/>
        </a:stretch>
      </xdr:blipFill>
      <xdr:spPr>
        <a:xfrm>
          <a:off x="20448905" y="115169950"/>
          <a:ext cx="66040" cy="19240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182" name="34" descr="34"/>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183" name="106" descr="106"/>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84" name="57" descr="5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185" name="137" descr="137"/>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86" name="25" descr="25"/>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187" name="14" descr="14"/>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88" name="99" descr="9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189" name="124" descr="12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190" name="114" descr="114"/>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191" name="149" descr="149"/>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192" name="155" descr="15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193" name="69" descr="69"/>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194" name="17" descr="17"/>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195" name="72" descr="72"/>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196" name="110" descr="1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197" name="21" descr="21"/>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198" name="22" descr="22"/>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199" name="13" descr="13"/>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192405</xdr:rowOff>
    </xdr:to>
    <xdr:pic>
      <xdr:nvPicPr>
        <xdr:cNvPr id="16200" name="54" descr="54"/>
        <xdr:cNvPicPr/>
      </xdr:nvPicPr>
      <xdr:blipFill>
        <a:blip r:embed="rId1" cstate="print"/>
        <a:stretch>
          <a:fillRect/>
        </a:stretch>
      </xdr:blipFill>
      <xdr:spPr>
        <a:xfrm>
          <a:off x="20296505" y="115169950"/>
          <a:ext cx="66040" cy="19240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192405</xdr:rowOff>
    </xdr:to>
    <xdr:pic>
      <xdr:nvPicPr>
        <xdr:cNvPr id="16201" name="27" descr="27"/>
        <xdr:cNvPicPr/>
      </xdr:nvPicPr>
      <xdr:blipFill>
        <a:blip r:embed="rId1" cstate="print"/>
        <a:stretch>
          <a:fillRect/>
        </a:stretch>
      </xdr:blipFill>
      <xdr:spPr>
        <a:xfrm>
          <a:off x="20372705" y="115169950"/>
          <a:ext cx="66040" cy="19240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02" name="39" descr="39"/>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203" name="31" descr="31"/>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192405</xdr:rowOff>
    </xdr:to>
    <xdr:pic>
      <xdr:nvPicPr>
        <xdr:cNvPr id="16204" name="37" descr="37"/>
        <xdr:cNvPicPr/>
      </xdr:nvPicPr>
      <xdr:blipFill>
        <a:blip r:embed="rId1" cstate="print"/>
        <a:stretch>
          <a:fillRect/>
        </a:stretch>
      </xdr:blipFill>
      <xdr:spPr>
        <a:xfrm>
          <a:off x="19991705" y="115169950"/>
          <a:ext cx="66040" cy="19240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192405</xdr:rowOff>
    </xdr:to>
    <xdr:pic>
      <xdr:nvPicPr>
        <xdr:cNvPr id="16205" name="45" descr="45"/>
        <xdr:cNvPicPr/>
      </xdr:nvPicPr>
      <xdr:blipFill>
        <a:blip r:embed="rId1" cstate="print"/>
        <a:stretch>
          <a:fillRect/>
        </a:stretch>
      </xdr:blipFill>
      <xdr:spPr>
        <a:xfrm>
          <a:off x="20372705" y="115169950"/>
          <a:ext cx="66040" cy="19240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206" name="127" descr="127"/>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07" name="29" descr="29"/>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208" name="90" descr="90"/>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09" name="58" descr="58"/>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10" name="71" descr="7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211" name="92" descr="9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12" name="129" descr="129"/>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192405</xdr:rowOff>
    </xdr:to>
    <xdr:pic>
      <xdr:nvPicPr>
        <xdr:cNvPr id="16213" name="131" descr="131"/>
        <xdr:cNvPicPr/>
      </xdr:nvPicPr>
      <xdr:blipFill>
        <a:blip r:embed="rId1" cstate="print"/>
        <a:stretch>
          <a:fillRect/>
        </a:stretch>
      </xdr:blipFill>
      <xdr:spPr>
        <a:xfrm>
          <a:off x="201441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214" name="63" descr="63"/>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15" name="38" descr="38"/>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16" name="115" descr="115"/>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217" name="33" descr="3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218" name="70" descr="70"/>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19" name="10" descr="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20" name="87" descr="8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192405</xdr:rowOff>
    </xdr:to>
    <xdr:pic>
      <xdr:nvPicPr>
        <xdr:cNvPr id="16221" name="11" descr="11"/>
        <xdr:cNvPicPr/>
      </xdr:nvPicPr>
      <xdr:blipFill>
        <a:blip r:embed="rId1" cstate="print"/>
        <a:stretch>
          <a:fillRect/>
        </a:stretch>
      </xdr:blipFill>
      <xdr:spPr>
        <a:xfrm>
          <a:off x="205251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22" name="46" descr="46"/>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23" name="119" descr="11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24" name="100" descr="10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225" name="85" descr="8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26" name="107" descr="10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227" name="126" descr="12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192405</xdr:rowOff>
    </xdr:to>
    <xdr:pic>
      <xdr:nvPicPr>
        <xdr:cNvPr id="16228" name="159" descr="159"/>
        <xdr:cNvPicPr/>
      </xdr:nvPicPr>
      <xdr:blipFill>
        <a:blip r:embed="rId1" cstate="print"/>
        <a:stretch>
          <a:fillRect/>
        </a:stretch>
      </xdr:blipFill>
      <xdr:spPr>
        <a:xfrm>
          <a:off x="20591780" y="115169950"/>
          <a:ext cx="66040" cy="19240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229" name="105" descr="10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30" name="65" descr="6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31" name="16" descr="1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232" name="67" descr="6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33" name="147" descr="14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234" name="56" descr="56"/>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35" name="102" descr="10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236" name="35" descr="35"/>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237" name="133" descr="133"/>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238" name="118" descr="118"/>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39" name="26" descr="2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240" name="73" descr="7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241" name="53" descr="53"/>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242" name="2" descr="2"/>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192405</xdr:rowOff>
    </xdr:to>
    <xdr:pic>
      <xdr:nvPicPr>
        <xdr:cNvPr id="16243" name="98" descr="98"/>
        <xdr:cNvPicPr/>
      </xdr:nvPicPr>
      <xdr:blipFill>
        <a:blip r:embed="rId1" cstate="print"/>
        <a:stretch>
          <a:fillRect/>
        </a:stretch>
      </xdr:blipFill>
      <xdr:spPr>
        <a:xfrm>
          <a:off x="201441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244" name="91" descr="91"/>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245" name="108" descr="108"/>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246" name="79" descr="7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247" name="48" descr="48"/>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48" name="86" descr="8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249" name="0" descr="0"/>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192405</xdr:rowOff>
    </xdr:to>
    <xdr:pic>
      <xdr:nvPicPr>
        <xdr:cNvPr id="16250" name="51" descr="51"/>
        <xdr:cNvPicPr/>
      </xdr:nvPicPr>
      <xdr:blipFill>
        <a:blip r:embed="rId1" cstate="print"/>
        <a:stretch>
          <a:fillRect/>
        </a:stretch>
      </xdr:blipFill>
      <xdr:spPr>
        <a:xfrm>
          <a:off x="20448905" y="115169950"/>
          <a:ext cx="66040" cy="19240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251" name="19" descr="1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52" name="20" descr="2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253" name="160" descr="160"/>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254" name="117" descr="117"/>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255" name="64" descr="64"/>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56" name="52" descr="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257" name="49" descr="49"/>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58" name="143" descr="143"/>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59" name="82" descr="82"/>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260" name="112" descr="112"/>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61" name="18" descr="18"/>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62" name="88" descr="8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263" name="157" descr="157"/>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192405</xdr:rowOff>
    </xdr:to>
    <xdr:pic>
      <xdr:nvPicPr>
        <xdr:cNvPr id="16264" name="28" descr="28"/>
        <xdr:cNvPicPr/>
      </xdr:nvPicPr>
      <xdr:blipFill>
        <a:blip r:embed="rId1" cstate="print"/>
        <a:stretch>
          <a:fillRect/>
        </a:stretch>
      </xdr:blipFill>
      <xdr:spPr>
        <a:xfrm>
          <a:off x="20058380" y="115169950"/>
          <a:ext cx="66040" cy="19240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265" name="128" descr="12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66" name="148" descr="148"/>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192405</xdr:rowOff>
    </xdr:to>
    <xdr:pic>
      <xdr:nvPicPr>
        <xdr:cNvPr id="16267" name="84" descr="84"/>
        <xdr:cNvPicPr/>
      </xdr:nvPicPr>
      <xdr:blipFill>
        <a:blip r:embed="rId1" cstate="print"/>
        <a:stretch>
          <a:fillRect/>
        </a:stretch>
      </xdr:blipFill>
      <xdr:spPr>
        <a:xfrm>
          <a:off x="202203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68" name="3" descr="3"/>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69" name="81" descr="8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270" name="40" descr="4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271" name="141" descr="141"/>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272" name="41" descr="41"/>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273" name="9" descr="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274" name="78" descr="78"/>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275" name="74" descr="7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76" name="120" descr="12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77" name="66" descr="6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278" name="44" descr="44"/>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279" name="146" descr="146"/>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280" name="121" descr="121"/>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81" name="101" descr="10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282" name="62" descr="62"/>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283" name="93" descr="9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192405</xdr:rowOff>
    </xdr:to>
    <xdr:pic>
      <xdr:nvPicPr>
        <xdr:cNvPr id="16284" name="111" descr="111"/>
        <xdr:cNvPicPr/>
      </xdr:nvPicPr>
      <xdr:blipFill>
        <a:blip r:embed="rId1" cstate="print"/>
        <a:stretch>
          <a:fillRect/>
        </a:stretch>
      </xdr:blipFill>
      <xdr:spPr>
        <a:xfrm>
          <a:off x="19991705" y="115169950"/>
          <a:ext cx="66040" cy="19240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85" name="76" descr="7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86" name="60" descr="60"/>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192405</xdr:rowOff>
    </xdr:to>
    <xdr:pic>
      <xdr:nvPicPr>
        <xdr:cNvPr id="16287" name="50" descr="50"/>
        <xdr:cNvPicPr/>
      </xdr:nvPicPr>
      <xdr:blipFill>
        <a:blip r:embed="rId1" cstate="print"/>
        <a:stretch>
          <a:fillRect/>
        </a:stretch>
      </xdr:blipFill>
      <xdr:spPr>
        <a:xfrm>
          <a:off x="20591780" y="115169950"/>
          <a:ext cx="66040" cy="19240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288" name="43" descr="43"/>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289" name="7" descr="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290" name="23" descr="2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91" name="154" descr="15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92" name="1" descr="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93" name="89" descr="8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294" name="135" descr="13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295" name="138" descr="138"/>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296" name="151" descr="15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297" name="24" descr="24"/>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192405</xdr:rowOff>
    </xdr:to>
    <xdr:pic>
      <xdr:nvPicPr>
        <xdr:cNvPr id="16298" name="156" descr="156"/>
        <xdr:cNvPicPr/>
      </xdr:nvPicPr>
      <xdr:blipFill>
        <a:blip r:embed="rId1" cstate="print"/>
        <a:stretch>
          <a:fillRect/>
        </a:stretch>
      </xdr:blipFill>
      <xdr:spPr>
        <a:xfrm>
          <a:off x="20058380" y="115169950"/>
          <a:ext cx="66040" cy="19240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299" name="75" descr="7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00" name="153" descr="15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01" name="132" descr="132"/>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302" name="145" descr="145"/>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03" name="80" descr="80"/>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304" name="161" descr="161"/>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05" name="136" descr="13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06" name="12" descr="12"/>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307" name="144" descr="14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192405</xdr:rowOff>
    </xdr:to>
    <xdr:pic>
      <xdr:nvPicPr>
        <xdr:cNvPr id="16308" name="15" descr="15"/>
        <xdr:cNvPicPr/>
      </xdr:nvPicPr>
      <xdr:blipFill>
        <a:blip r:embed="rId1" cstate="print"/>
        <a:stretch>
          <a:fillRect/>
        </a:stretch>
      </xdr:blipFill>
      <xdr:spPr>
        <a:xfrm>
          <a:off x="20296505" y="115169950"/>
          <a:ext cx="66040" cy="19240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309" name="6" descr="6"/>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310" name="61" descr="61"/>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311" name="158" descr="15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12" name="96" descr="9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13" name="83" descr="8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14" name="130" descr="130"/>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15" name="122" descr="12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316" name="47" descr="47"/>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17" name="103" descr="10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318" name="32" descr="32"/>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192405</xdr:rowOff>
    </xdr:to>
    <xdr:pic>
      <xdr:nvPicPr>
        <xdr:cNvPr id="16319" name="55" descr="55"/>
        <xdr:cNvPicPr/>
      </xdr:nvPicPr>
      <xdr:blipFill>
        <a:blip r:embed="rId1" cstate="print"/>
        <a:stretch>
          <a:fillRect/>
        </a:stretch>
      </xdr:blipFill>
      <xdr:spPr>
        <a:xfrm>
          <a:off x="205251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192405</xdr:rowOff>
    </xdr:to>
    <xdr:pic>
      <xdr:nvPicPr>
        <xdr:cNvPr id="16320" name="142" descr="142"/>
        <xdr:cNvPicPr/>
      </xdr:nvPicPr>
      <xdr:blipFill>
        <a:blip r:embed="rId1" cstate="print"/>
        <a:stretch>
          <a:fillRect/>
        </a:stretch>
      </xdr:blipFill>
      <xdr:spPr>
        <a:xfrm>
          <a:off x="20220305" y="115169950"/>
          <a:ext cx="66040" cy="19240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321" name="134" descr="13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22" name="30" descr="3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323" name="113" descr="11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324" name="104" descr="10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25" name="94" descr="94"/>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26" name="8" descr="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27" name="123" descr="123"/>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328" name="97" descr="9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329" name="4" descr="4"/>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30" name="139" descr="139"/>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31" name="36" descr="36"/>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32" name="140" descr="140"/>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33" name="109" descr="10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34" name="125" descr="12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35" name="59" descr="5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36" name="77" descr="7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37" name="152" descr="1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38" name="150" descr="15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339" name="116" descr="11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340" name="5" descr="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41" name="95" descr="95"/>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42" name="68" descr="68"/>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192405</xdr:rowOff>
    </xdr:to>
    <xdr:pic>
      <xdr:nvPicPr>
        <xdr:cNvPr id="16343" name="42" descr="42"/>
        <xdr:cNvPicPr/>
      </xdr:nvPicPr>
      <xdr:blipFill>
        <a:blip r:embed="rId1" cstate="print"/>
        <a:stretch>
          <a:fillRect/>
        </a:stretch>
      </xdr:blipFill>
      <xdr:spPr>
        <a:xfrm>
          <a:off x="20448905" y="115169950"/>
          <a:ext cx="66040" cy="19240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344" name="34" descr="34"/>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345" name="106" descr="106"/>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46" name="57" descr="5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347" name="137" descr="137"/>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48" name="25" descr="25"/>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349" name="14" descr="14"/>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50" name="99" descr="9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51" name="124" descr="12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52" name="114" descr="114"/>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53" name="149" descr="149"/>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54" name="155" descr="15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355" name="69" descr="69"/>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56" name="17" descr="17"/>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357" name="72" descr="72"/>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58" name="110" descr="1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59" name="21" descr="21"/>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360" name="22" descr="22"/>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361" name="13" descr="13"/>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192405</xdr:rowOff>
    </xdr:to>
    <xdr:pic>
      <xdr:nvPicPr>
        <xdr:cNvPr id="16362" name="54" descr="54"/>
        <xdr:cNvPicPr/>
      </xdr:nvPicPr>
      <xdr:blipFill>
        <a:blip r:embed="rId1" cstate="print"/>
        <a:stretch>
          <a:fillRect/>
        </a:stretch>
      </xdr:blipFill>
      <xdr:spPr>
        <a:xfrm>
          <a:off x="20296505" y="115169950"/>
          <a:ext cx="66040" cy="19240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192405</xdr:rowOff>
    </xdr:to>
    <xdr:pic>
      <xdr:nvPicPr>
        <xdr:cNvPr id="16363" name="27" descr="27"/>
        <xdr:cNvPicPr/>
      </xdr:nvPicPr>
      <xdr:blipFill>
        <a:blip r:embed="rId1" cstate="print"/>
        <a:stretch>
          <a:fillRect/>
        </a:stretch>
      </xdr:blipFill>
      <xdr:spPr>
        <a:xfrm>
          <a:off x="20372705" y="115169950"/>
          <a:ext cx="66040" cy="19240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364" name="39" descr="39"/>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365" name="31" descr="31"/>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192405</xdr:rowOff>
    </xdr:to>
    <xdr:pic>
      <xdr:nvPicPr>
        <xdr:cNvPr id="16366" name="37" descr="37"/>
        <xdr:cNvPicPr/>
      </xdr:nvPicPr>
      <xdr:blipFill>
        <a:blip r:embed="rId1" cstate="print"/>
        <a:stretch>
          <a:fillRect/>
        </a:stretch>
      </xdr:blipFill>
      <xdr:spPr>
        <a:xfrm>
          <a:off x="19991705" y="115169950"/>
          <a:ext cx="66040" cy="19240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192405</xdr:rowOff>
    </xdr:to>
    <xdr:pic>
      <xdr:nvPicPr>
        <xdr:cNvPr id="16367" name="45" descr="45"/>
        <xdr:cNvPicPr/>
      </xdr:nvPicPr>
      <xdr:blipFill>
        <a:blip r:embed="rId1" cstate="print"/>
        <a:stretch>
          <a:fillRect/>
        </a:stretch>
      </xdr:blipFill>
      <xdr:spPr>
        <a:xfrm>
          <a:off x="20372705" y="115169950"/>
          <a:ext cx="66040" cy="192405"/>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368" name="127" descr="127"/>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369" name="29" descr="29"/>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370" name="90" descr="90"/>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371" name="58" descr="58"/>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372" name="71" descr="7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73" name="92" descr="9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74" name="129" descr="129"/>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192405</xdr:rowOff>
    </xdr:to>
    <xdr:pic>
      <xdr:nvPicPr>
        <xdr:cNvPr id="16375" name="131" descr="131"/>
        <xdr:cNvPicPr/>
      </xdr:nvPicPr>
      <xdr:blipFill>
        <a:blip r:embed="rId1" cstate="print"/>
        <a:stretch>
          <a:fillRect/>
        </a:stretch>
      </xdr:blipFill>
      <xdr:spPr>
        <a:xfrm>
          <a:off x="201441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376" name="63" descr="63"/>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77" name="38" descr="38"/>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78" name="115" descr="115"/>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79" name="33" descr="3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380" name="70" descr="70"/>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81" name="10" descr="1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382" name="87" descr="8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192405</xdr:rowOff>
    </xdr:to>
    <xdr:pic>
      <xdr:nvPicPr>
        <xdr:cNvPr id="16383" name="11" descr="11"/>
        <xdr:cNvPicPr/>
      </xdr:nvPicPr>
      <xdr:blipFill>
        <a:blip r:embed="rId1" cstate="print"/>
        <a:stretch>
          <a:fillRect/>
        </a:stretch>
      </xdr:blipFill>
      <xdr:spPr>
        <a:xfrm>
          <a:off x="205251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84" name="46" descr="46"/>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385" name="119" descr="11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86" name="100" descr="10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87" name="85" descr="8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388" name="107" descr="107"/>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389" name="126" descr="12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192405</xdr:rowOff>
    </xdr:to>
    <xdr:pic>
      <xdr:nvPicPr>
        <xdr:cNvPr id="16390" name="159" descr="159"/>
        <xdr:cNvPicPr/>
      </xdr:nvPicPr>
      <xdr:blipFill>
        <a:blip r:embed="rId1" cstate="print"/>
        <a:stretch>
          <a:fillRect/>
        </a:stretch>
      </xdr:blipFill>
      <xdr:spPr>
        <a:xfrm>
          <a:off x="20591780" y="115169950"/>
          <a:ext cx="66040" cy="19240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391" name="105" descr="105"/>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92" name="65" descr="65"/>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393" name="16" descr="1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394" name="67" descr="67"/>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395" name="147" descr="14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396" name="56" descr="56"/>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397" name="102" descr="10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398" name="35" descr="35"/>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399" name="133" descr="133"/>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400" name="118" descr="118"/>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01" name="26" descr="26"/>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02" name="73" descr="7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403" name="53" descr="53"/>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404" name="2" descr="2"/>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192405</xdr:rowOff>
    </xdr:to>
    <xdr:pic>
      <xdr:nvPicPr>
        <xdr:cNvPr id="16405" name="98" descr="98"/>
        <xdr:cNvPicPr/>
      </xdr:nvPicPr>
      <xdr:blipFill>
        <a:blip r:embed="rId1" cstate="print"/>
        <a:stretch>
          <a:fillRect/>
        </a:stretch>
      </xdr:blipFill>
      <xdr:spPr>
        <a:xfrm>
          <a:off x="201441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406" name="91" descr="91"/>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407" name="108" descr="108"/>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408" name="79" descr="79"/>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409" name="48" descr="48"/>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410" name="86" descr="86"/>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411" name="0" descr="0"/>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192405</xdr:rowOff>
    </xdr:to>
    <xdr:pic>
      <xdr:nvPicPr>
        <xdr:cNvPr id="16412" name="51" descr="51"/>
        <xdr:cNvPicPr/>
      </xdr:nvPicPr>
      <xdr:blipFill>
        <a:blip r:embed="rId1" cstate="print"/>
        <a:stretch>
          <a:fillRect/>
        </a:stretch>
      </xdr:blipFill>
      <xdr:spPr>
        <a:xfrm>
          <a:off x="20448905" y="115169950"/>
          <a:ext cx="66040" cy="19240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413" name="19" descr="19"/>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414" name="20" descr="20"/>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415" name="160" descr="160"/>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189230</xdr:rowOff>
    </xdr:to>
    <xdr:pic>
      <xdr:nvPicPr>
        <xdr:cNvPr id="16416" name="117" descr="117"/>
        <xdr:cNvPicPr/>
      </xdr:nvPicPr>
      <xdr:blipFill>
        <a:blip r:embed="rId1" cstate="print"/>
        <a:stretch>
          <a:fillRect/>
        </a:stretch>
      </xdr:blipFill>
      <xdr:spPr>
        <a:xfrm>
          <a:off x="20448905" y="115169950"/>
          <a:ext cx="66040" cy="18923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17" name="64" descr="64"/>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418" name="52" descr="52"/>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419" name="49" descr="49"/>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20" name="143" descr="143"/>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21" name="82" descr="82"/>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422" name="112" descr="112"/>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423" name="18" descr="18"/>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24" name="88" descr="8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425" name="157" descr="157"/>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192405</xdr:rowOff>
    </xdr:to>
    <xdr:pic>
      <xdr:nvPicPr>
        <xdr:cNvPr id="16426" name="28" descr="28"/>
        <xdr:cNvPicPr/>
      </xdr:nvPicPr>
      <xdr:blipFill>
        <a:blip r:embed="rId1" cstate="print"/>
        <a:stretch>
          <a:fillRect/>
        </a:stretch>
      </xdr:blipFill>
      <xdr:spPr>
        <a:xfrm>
          <a:off x="20058380" y="115169950"/>
          <a:ext cx="66040" cy="192405"/>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427" name="128" descr="12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28" name="148" descr="148"/>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192405</xdr:rowOff>
    </xdr:to>
    <xdr:pic>
      <xdr:nvPicPr>
        <xdr:cNvPr id="16429" name="84" descr="84"/>
        <xdr:cNvPicPr/>
      </xdr:nvPicPr>
      <xdr:blipFill>
        <a:blip r:embed="rId1" cstate="print"/>
        <a:stretch>
          <a:fillRect/>
        </a:stretch>
      </xdr:blipFill>
      <xdr:spPr>
        <a:xfrm>
          <a:off x="20220305" y="115169950"/>
          <a:ext cx="66040" cy="192405"/>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430" name="3" descr="3"/>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31" name="81" descr="8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32" name="40" descr="40"/>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33" name="141" descr="141"/>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189230</xdr:rowOff>
    </xdr:to>
    <xdr:pic>
      <xdr:nvPicPr>
        <xdr:cNvPr id="16434" name="41" descr="41"/>
        <xdr:cNvPicPr/>
      </xdr:nvPicPr>
      <xdr:blipFill>
        <a:blip r:embed="rId1" cstate="print"/>
        <a:stretch>
          <a:fillRect/>
        </a:stretch>
      </xdr:blipFill>
      <xdr:spPr>
        <a:xfrm>
          <a:off x="19991705"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435" name="9" descr="9"/>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436" name="78" descr="78"/>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437" name="74" descr="74"/>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438" name="120" descr="120"/>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39" name="66" descr="6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440" name="44" descr="44"/>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189230</xdr:rowOff>
    </xdr:to>
    <xdr:pic>
      <xdr:nvPicPr>
        <xdr:cNvPr id="16441" name="146" descr="146"/>
        <xdr:cNvPicPr/>
      </xdr:nvPicPr>
      <xdr:blipFill>
        <a:blip r:embed="rId1" cstate="print"/>
        <a:stretch>
          <a:fillRect/>
        </a:stretch>
      </xdr:blipFill>
      <xdr:spPr>
        <a:xfrm>
          <a:off x="20296505" y="115169950"/>
          <a:ext cx="66040" cy="18923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189230</xdr:rowOff>
    </xdr:to>
    <xdr:pic>
      <xdr:nvPicPr>
        <xdr:cNvPr id="16442" name="121" descr="121"/>
        <xdr:cNvPicPr/>
      </xdr:nvPicPr>
      <xdr:blipFill>
        <a:blip r:embed="rId1" cstate="print"/>
        <a:stretch>
          <a:fillRect/>
        </a:stretch>
      </xdr:blipFill>
      <xdr:spPr>
        <a:xfrm>
          <a:off x="20144105" y="115169950"/>
          <a:ext cx="66040" cy="18923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43" name="101" descr="101"/>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191770</xdr:rowOff>
    </xdr:to>
    <xdr:pic>
      <xdr:nvPicPr>
        <xdr:cNvPr id="16444" name="62" descr="62"/>
        <xdr:cNvPicPr/>
      </xdr:nvPicPr>
      <xdr:blipFill>
        <a:blip r:embed="rId1" cstate="print"/>
        <a:stretch>
          <a:fillRect/>
        </a:stretch>
      </xdr:blipFill>
      <xdr:spPr>
        <a:xfrm>
          <a:off x="20372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445" name="93" descr="9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192405</xdr:rowOff>
    </xdr:to>
    <xdr:pic>
      <xdr:nvPicPr>
        <xdr:cNvPr id="16446" name="111" descr="111"/>
        <xdr:cNvPicPr/>
      </xdr:nvPicPr>
      <xdr:blipFill>
        <a:blip r:embed="rId1" cstate="print"/>
        <a:stretch>
          <a:fillRect/>
        </a:stretch>
      </xdr:blipFill>
      <xdr:spPr>
        <a:xfrm>
          <a:off x="19991705" y="115169950"/>
          <a:ext cx="66040" cy="19240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47" name="76" descr="76"/>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48" name="60" descr="60"/>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192405</xdr:rowOff>
    </xdr:to>
    <xdr:pic>
      <xdr:nvPicPr>
        <xdr:cNvPr id="16449" name="50" descr="50"/>
        <xdr:cNvPicPr/>
      </xdr:nvPicPr>
      <xdr:blipFill>
        <a:blip r:embed="rId1" cstate="print"/>
        <a:stretch>
          <a:fillRect/>
        </a:stretch>
      </xdr:blipFill>
      <xdr:spPr>
        <a:xfrm>
          <a:off x="20591780" y="115169950"/>
          <a:ext cx="66040" cy="192405"/>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189230</xdr:rowOff>
    </xdr:to>
    <xdr:pic>
      <xdr:nvPicPr>
        <xdr:cNvPr id="16450" name="43" descr="43"/>
        <xdr:cNvPicPr/>
      </xdr:nvPicPr>
      <xdr:blipFill>
        <a:blip r:embed="rId1" cstate="print"/>
        <a:stretch>
          <a:fillRect/>
        </a:stretch>
      </xdr:blipFill>
      <xdr:spPr>
        <a:xfrm>
          <a:off x="20591780" y="115169950"/>
          <a:ext cx="66040" cy="18923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451" name="7" descr="7"/>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52" name="23" descr="2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53" name="154" descr="15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54" name="1" descr="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55" name="89" descr="89"/>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456" name="135" descr="135"/>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189230</xdr:rowOff>
    </xdr:to>
    <xdr:pic>
      <xdr:nvPicPr>
        <xdr:cNvPr id="16457" name="138" descr="138"/>
        <xdr:cNvPicPr/>
      </xdr:nvPicPr>
      <xdr:blipFill>
        <a:blip r:embed="rId1" cstate="print"/>
        <a:stretch>
          <a:fillRect/>
        </a:stretch>
      </xdr:blipFill>
      <xdr:spPr>
        <a:xfrm>
          <a:off x="20220305" y="115169950"/>
          <a:ext cx="66040" cy="18923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58" name="151" descr="151"/>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191770</xdr:rowOff>
    </xdr:to>
    <xdr:pic>
      <xdr:nvPicPr>
        <xdr:cNvPr id="16459" name="24" descr="24"/>
        <xdr:cNvPicPr/>
      </xdr:nvPicPr>
      <xdr:blipFill>
        <a:blip r:embed="rId1" cstate="print"/>
        <a:stretch>
          <a:fillRect/>
        </a:stretch>
      </xdr:blipFill>
      <xdr:spPr>
        <a:xfrm>
          <a:off x="202203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192405</xdr:rowOff>
    </xdr:to>
    <xdr:pic>
      <xdr:nvPicPr>
        <xdr:cNvPr id="16460" name="156" descr="156"/>
        <xdr:cNvPicPr/>
      </xdr:nvPicPr>
      <xdr:blipFill>
        <a:blip r:embed="rId1" cstate="print"/>
        <a:stretch>
          <a:fillRect/>
        </a:stretch>
      </xdr:blipFill>
      <xdr:spPr>
        <a:xfrm>
          <a:off x="20058380" y="115169950"/>
          <a:ext cx="66040" cy="192405"/>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61" name="75" descr="75"/>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462" name="153" descr="15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63" name="132" descr="132"/>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64" name="145" descr="145"/>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465" name="80" descr="80"/>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189230</xdr:rowOff>
    </xdr:to>
    <xdr:pic>
      <xdr:nvPicPr>
        <xdr:cNvPr id="16466" name="161" descr="161"/>
        <xdr:cNvPicPr/>
      </xdr:nvPicPr>
      <xdr:blipFill>
        <a:blip r:embed="rId1" cstate="print"/>
        <a:stretch>
          <a:fillRect/>
        </a:stretch>
      </xdr:blipFill>
      <xdr:spPr>
        <a:xfrm>
          <a:off x="20372705" y="115169950"/>
          <a:ext cx="66040" cy="18923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67" name="136" descr="13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468" name="12" descr="12"/>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69" name="144" descr="14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192405</xdr:rowOff>
    </xdr:to>
    <xdr:pic>
      <xdr:nvPicPr>
        <xdr:cNvPr id="16470" name="15" descr="15"/>
        <xdr:cNvPicPr/>
      </xdr:nvPicPr>
      <xdr:blipFill>
        <a:blip r:embed="rId1" cstate="print"/>
        <a:stretch>
          <a:fillRect/>
        </a:stretch>
      </xdr:blipFill>
      <xdr:spPr>
        <a:xfrm>
          <a:off x="20296505" y="115169950"/>
          <a:ext cx="66040" cy="192405"/>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189230</xdr:rowOff>
    </xdr:to>
    <xdr:pic>
      <xdr:nvPicPr>
        <xdr:cNvPr id="16471" name="6" descr="6"/>
        <xdr:cNvPicPr/>
      </xdr:nvPicPr>
      <xdr:blipFill>
        <a:blip r:embed="rId1" cstate="print"/>
        <a:stretch>
          <a:fillRect/>
        </a:stretch>
      </xdr:blipFill>
      <xdr:spPr>
        <a:xfrm>
          <a:off x="20525105" y="115169950"/>
          <a:ext cx="66040" cy="18923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72" name="61" descr="61"/>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73" name="158" descr="158"/>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74" name="96" descr="96"/>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191770</xdr:rowOff>
    </xdr:to>
    <xdr:pic>
      <xdr:nvPicPr>
        <xdr:cNvPr id="16475" name="83" descr="83"/>
        <xdr:cNvPicPr/>
      </xdr:nvPicPr>
      <xdr:blipFill>
        <a:blip r:embed="rId1" cstate="print"/>
        <a:stretch>
          <a:fillRect/>
        </a:stretch>
      </xdr:blipFill>
      <xdr:spPr>
        <a:xfrm>
          <a:off x="20591780"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476" name="130" descr="130"/>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477" name="122" descr="122"/>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189230</xdr:rowOff>
    </xdr:to>
    <xdr:pic>
      <xdr:nvPicPr>
        <xdr:cNvPr id="16478" name="47" descr="47"/>
        <xdr:cNvPicPr/>
      </xdr:nvPicPr>
      <xdr:blipFill>
        <a:blip r:embed="rId1" cstate="print"/>
        <a:stretch>
          <a:fillRect/>
        </a:stretch>
      </xdr:blipFill>
      <xdr:spPr>
        <a:xfrm>
          <a:off x="20058380" y="115169950"/>
          <a:ext cx="66040" cy="18923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191770</xdr:rowOff>
    </xdr:to>
    <xdr:pic>
      <xdr:nvPicPr>
        <xdr:cNvPr id="16479" name="103" descr="103"/>
        <xdr:cNvPicPr/>
      </xdr:nvPicPr>
      <xdr:blipFill>
        <a:blip r:embed="rId1" cstate="print"/>
        <a:stretch>
          <a:fillRect/>
        </a:stretch>
      </xdr:blipFill>
      <xdr:spPr>
        <a:xfrm>
          <a:off x="20525105" y="115169950"/>
          <a:ext cx="66040" cy="19177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80" name="32" descr="32"/>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192405</xdr:rowOff>
    </xdr:to>
    <xdr:pic>
      <xdr:nvPicPr>
        <xdr:cNvPr id="16481" name="142" descr="142"/>
        <xdr:cNvPicPr/>
      </xdr:nvPicPr>
      <xdr:blipFill>
        <a:blip r:embed="rId1" cstate="print"/>
        <a:stretch>
          <a:fillRect/>
        </a:stretch>
      </xdr:blipFill>
      <xdr:spPr>
        <a:xfrm>
          <a:off x="20220305" y="115169950"/>
          <a:ext cx="66040" cy="192405"/>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191770</xdr:rowOff>
    </xdr:to>
    <xdr:pic>
      <xdr:nvPicPr>
        <xdr:cNvPr id="16482" name="134" descr="134"/>
        <xdr:cNvPicPr/>
      </xdr:nvPicPr>
      <xdr:blipFill>
        <a:blip r:embed="rId1" cstate="print"/>
        <a:stretch>
          <a:fillRect/>
        </a:stretch>
      </xdr:blipFill>
      <xdr:spPr>
        <a:xfrm>
          <a:off x="20296505" y="115169950"/>
          <a:ext cx="66040" cy="19177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191770</xdr:rowOff>
    </xdr:to>
    <xdr:pic>
      <xdr:nvPicPr>
        <xdr:cNvPr id="16483" name="113" descr="113"/>
        <xdr:cNvPicPr/>
      </xdr:nvPicPr>
      <xdr:blipFill>
        <a:blip r:embed="rId1" cstate="print"/>
        <a:stretch>
          <a:fillRect/>
        </a:stretch>
      </xdr:blipFill>
      <xdr:spPr>
        <a:xfrm>
          <a:off x="20144105"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84" name="104" descr="104"/>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191770</xdr:rowOff>
    </xdr:to>
    <xdr:pic>
      <xdr:nvPicPr>
        <xdr:cNvPr id="16485" name="94" descr="94"/>
        <xdr:cNvPicPr/>
      </xdr:nvPicPr>
      <xdr:blipFill>
        <a:blip r:embed="rId1" cstate="print"/>
        <a:stretch>
          <a:fillRect/>
        </a:stretch>
      </xdr:blipFill>
      <xdr:spPr>
        <a:xfrm>
          <a:off x="20448905"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486" name="8" descr="8"/>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191770</xdr:rowOff>
    </xdr:to>
    <xdr:pic>
      <xdr:nvPicPr>
        <xdr:cNvPr id="16487" name="123" descr="123"/>
        <xdr:cNvPicPr/>
      </xdr:nvPicPr>
      <xdr:blipFill>
        <a:blip r:embed="rId1" cstate="print"/>
        <a:stretch>
          <a:fillRect/>
        </a:stretch>
      </xdr:blipFill>
      <xdr:spPr>
        <a:xfrm>
          <a:off x="20058380" y="115169950"/>
          <a:ext cx="66040" cy="19177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191770</xdr:rowOff>
    </xdr:to>
    <xdr:pic>
      <xdr:nvPicPr>
        <xdr:cNvPr id="16488" name="97" descr="97"/>
        <xdr:cNvPicPr/>
      </xdr:nvPicPr>
      <xdr:blipFill>
        <a:blip r:embed="rId1" cstate="print"/>
        <a:stretch>
          <a:fillRect/>
        </a:stretch>
      </xdr:blipFill>
      <xdr:spPr>
        <a:xfrm>
          <a:off x="19991705" y="115169950"/>
          <a:ext cx="66040" cy="191770"/>
        </a:xfrm>
        <a:prstGeom prst="rect">
          <a:avLst/>
        </a:prstGeom>
        <a:noFill/>
        <a:ln w="9525">
          <a:noFill/>
        </a:ln>
      </xdr:spPr>
    </xdr:pic>
    <xdr:clientData/>
  </xdr:twoCellAnchor>
  <xdr:twoCellAnchor editAs="oneCell">
    <xdr:from>
      <xdr:col>34</xdr:col>
      <xdr:colOff>0</xdr:colOff>
      <xdr:row>70</xdr:row>
      <xdr:rowOff>0</xdr:rowOff>
    </xdr:from>
    <xdr:to>
      <xdr:col>34</xdr:col>
      <xdr:colOff>85090</xdr:colOff>
      <xdr:row>70</xdr:row>
      <xdr:rowOff>191770</xdr:rowOff>
    </xdr:to>
    <xdr:sp>
      <xdr:nvSpPr>
        <xdr:cNvPr id="16489" name="Text Box 13"/>
        <xdr:cNvSpPr txBox="1"/>
      </xdr:nvSpPr>
      <xdr:spPr>
        <a:xfrm>
          <a:off x="20972780" y="115169950"/>
          <a:ext cx="85090" cy="191770"/>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0"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191770</xdr:rowOff>
    </xdr:to>
    <xdr:sp>
      <xdr:nvSpPr>
        <xdr:cNvPr id="16491" name="Text Box 13"/>
        <xdr:cNvSpPr txBox="1"/>
      </xdr:nvSpPr>
      <xdr:spPr>
        <a:xfrm>
          <a:off x="20972780" y="115169950"/>
          <a:ext cx="85090" cy="191770"/>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2"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3"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4"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5"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6"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191770</xdr:rowOff>
    </xdr:to>
    <xdr:sp>
      <xdr:nvSpPr>
        <xdr:cNvPr id="16497" name="Text Box 13"/>
        <xdr:cNvSpPr txBox="1"/>
      </xdr:nvSpPr>
      <xdr:spPr>
        <a:xfrm>
          <a:off x="20972780" y="115169950"/>
          <a:ext cx="85090" cy="191770"/>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8"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499"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16500" name="Text Box 13"/>
        <xdr:cNvSpPr txBox="1"/>
      </xdr:nvSpPr>
      <xdr:spPr>
        <a:xfrm>
          <a:off x="20972780" y="115169950"/>
          <a:ext cx="85090" cy="189865"/>
        </a:xfrm>
        <a:prstGeom prst="rect">
          <a:avLst/>
        </a:prstGeom>
        <a:noFill/>
        <a:ln w="9525">
          <a:noFill/>
        </a:ln>
      </xdr:spPr>
    </xdr:sp>
    <xdr:clientData/>
  </xdr:twoCellAnchor>
  <xdr:twoCellAnchor editAs="oneCell">
    <xdr:from>
      <xdr:col>33</xdr:col>
      <xdr:colOff>152400</xdr:colOff>
      <xdr:row>70</xdr:row>
      <xdr:rowOff>0</xdr:rowOff>
    </xdr:from>
    <xdr:to>
      <xdr:col>33</xdr:col>
      <xdr:colOff>218440</xdr:colOff>
      <xdr:row>70</xdr:row>
      <xdr:rowOff>190500</xdr:rowOff>
    </xdr:to>
    <xdr:pic>
      <xdr:nvPicPr>
        <xdr:cNvPr id="16501" name="4" descr="4"/>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02" name="139" descr="139"/>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03" name="36" descr="36"/>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04" name="140" descr="140"/>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05" name="109" descr="109"/>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06" name="125" descr="125"/>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07" name="59" descr="59"/>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08" name="77" descr="7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09" name="152" descr="15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10" name="150" descr="15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11" name="116" descr="11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12" name="5" descr="5"/>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13" name="95" descr="95"/>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14" name="68" descr="68"/>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15" name="42" descr="42"/>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16" name="34" descr="34"/>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17" name="106" descr="10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18" name="57" descr="5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19" name="137" descr="13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20" name="25" descr="25"/>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21" name="14" descr="1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22" name="99" descr="99"/>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23" name="124" descr="124"/>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24" name="114" descr="114"/>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25" name="149" descr="149"/>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26" name="155" descr="155"/>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27" name="69" descr="69"/>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28" name="17" descr="1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29" name="72" descr="72"/>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30" name="110" descr="110"/>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31" name="21" descr="21"/>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32" name="22" descr="22"/>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33" name="13" descr="13"/>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34" name="54" descr="5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35" name="27" descr="2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36" name="39" descr="39"/>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37" name="31" descr="3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38" name="37" descr="3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39" name="45" descr="45"/>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40" name="127" descr="12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41" name="29" descr="29"/>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42" name="90" descr="9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43" name="58" descr="58"/>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44" name="71" descr="7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45" name="92" descr="92"/>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46" name="129" descr="129"/>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47" name="131" descr="13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48" name="63" descr="63"/>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49" name="38" descr="38"/>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50" name="115" descr="115"/>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51" name="33" descr="33"/>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52" name="70" descr="7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53" name="10" descr="10"/>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54" name="87" descr="8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55" name="11" descr="11"/>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56" name="46" descr="46"/>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57" name="119" descr="119"/>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58" name="100" descr="100"/>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59" name="85" descr="85"/>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60" name="107" descr="10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61" name="126" descr="12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62" name="159" descr="159"/>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63" name="105" descr="105"/>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64" name="65" descr="65"/>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65" name="16" descr="16"/>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66" name="67" descr="6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67" name="147" descr="14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68" name="56" descr="56"/>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69" name="102" descr="10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70" name="35" descr="35"/>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71" name="133" descr="133"/>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72" name="118" descr="11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573" name="26" descr="2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74" name="73" descr="7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75" name="53" descr="53"/>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76" name="2" descr="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77" name="98" descr="9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78" name="91" descr="91"/>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79" name="108" descr="108"/>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80" name="79" descr="79"/>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81" name="48" descr="4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82" name="86" descr="86"/>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583" name="0" descr="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84" name="51" descr="51"/>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85" name="19" descr="19"/>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86" name="20" descr="20"/>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87" name="160" descr="160"/>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588" name="117" descr="11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89" name="64" descr="64"/>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590" name="52" descr="5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91" name="49" descr="49"/>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92" name="143" descr="143"/>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93" name="82" descr="82"/>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594" name="112" descr="112"/>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595" name="18" descr="18"/>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596" name="88" descr="8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597" name="157" descr="15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98" name="28" descr="2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599" name="128" descr="12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00" name="148" descr="148"/>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01" name="84" descr="84"/>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02" name="3" descr="3"/>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03" name="81" descr="8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04" name="40" descr="4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05" name="141" descr="141"/>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06" name="41" descr="4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07" name="9" descr="9"/>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08" name="78" descr="78"/>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09" name="74" descr="74"/>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10" name="120" descr="120"/>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11" name="66" descr="66"/>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12" name="44" descr="44"/>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13" name="146" descr="14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14" name="121" descr="12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15" name="101" descr="10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16" name="62" descr="62"/>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17" name="93" descr="93"/>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18" name="111" descr="11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19" name="76" descr="76"/>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20" name="60" descr="60"/>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21" name="50" descr="5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22" name="43" descr="4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23" name="7" descr="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24" name="23" descr="23"/>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25" name="154" descr="15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26" name="1" descr="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27" name="89" descr="89"/>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28" name="135" descr="135"/>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29" name="138" descr="138"/>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30" name="151" descr="15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31" name="24" descr="24"/>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32" name="156" descr="156"/>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33" name="75" descr="75"/>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34" name="153" descr="153"/>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35" name="132" descr="132"/>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36" name="145" descr="145"/>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37" name="80" descr="8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38" name="161" descr="161"/>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39" name="136" descr="13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40" name="12" descr="12"/>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41" name="144" descr="144"/>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42" name="15" descr="15"/>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43" name="6" descr="6"/>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44" name="61" descr="6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45" name="158" descr="15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46" name="96" descr="9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47" name="83" descr="8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48" name="130" descr="130"/>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49" name="122" descr="122"/>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50" name="47" descr="4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51" name="103" descr="103"/>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52" name="32" descr="32"/>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53" name="55" descr="55"/>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54" name="142" descr="14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55" name="134" descr="13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56" name="30" descr="30"/>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57" name="113" descr="113"/>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58" name="104" descr="104"/>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59" name="94" descr="94"/>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60" name="8" descr="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61" name="123" descr="123"/>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62" name="97" descr="9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63" name="4" descr="4"/>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64" name="139" descr="139"/>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65" name="36" descr="36"/>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66" name="140" descr="140"/>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67" name="109" descr="109"/>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68" name="125" descr="125"/>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69" name="59" descr="59"/>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70" name="77" descr="7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71" name="152" descr="15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72" name="150" descr="15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73" name="116" descr="11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74" name="5" descr="5"/>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75" name="95" descr="95"/>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76" name="68" descr="68"/>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77" name="42" descr="42"/>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78" name="34" descr="34"/>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679" name="106" descr="10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80" name="57" descr="5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81" name="137" descr="13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82" name="25" descr="25"/>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83" name="14" descr="1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84" name="99" descr="99"/>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685" name="124" descr="124"/>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86" name="114" descr="114"/>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87" name="149" descr="149"/>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688" name="155" descr="155"/>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89" name="69" descr="69"/>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90" name="17" descr="1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691" name="72" descr="72"/>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692" name="110" descr="110"/>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693" name="21" descr="21"/>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94" name="22" descr="22"/>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95" name="13" descr="13"/>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96" name="54" descr="5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697" name="27" descr="2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698" name="39" descr="39"/>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699" name="31" descr="3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00" name="37" descr="3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01" name="45" descr="45"/>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02" name="127" descr="127"/>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03" name="29" descr="29"/>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04" name="90" descr="9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05" name="58" descr="58"/>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06" name="71" descr="7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07" name="92" descr="92"/>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08" name="129" descr="129"/>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09" name="131" descr="13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10" name="63" descr="63"/>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11" name="38" descr="38"/>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12" name="115" descr="115"/>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13" name="33" descr="33"/>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14" name="70" descr="7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15" name="10" descr="10"/>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16" name="87" descr="8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17" name="11" descr="11"/>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18" name="46" descr="46"/>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19" name="119" descr="119"/>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20" name="100" descr="100"/>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21" name="85" descr="85"/>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22" name="107" descr="107"/>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23" name="126" descr="12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24" name="159" descr="159"/>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25" name="105" descr="105"/>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26" name="65" descr="65"/>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27" name="16" descr="16"/>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28" name="67" descr="6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29" name="147" descr="14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30" name="56" descr="56"/>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31" name="102" descr="10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32" name="35" descr="35"/>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33" name="133" descr="133"/>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34" name="118" descr="11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35" name="26" descr="2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36" name="73" descr="7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37" name="53" descr="53"/>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38" name="2" descr="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39" name="98" descr="9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40" name="91" descr="91"/>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41" name="108" descr="108"/>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42" name="79" descr="79"/>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43" name="48" descr="4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44" name="86" descr="86"/>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45" name="0" descr="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46" name="51" descr="51"/>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47" name="19" descr="19"/>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48" name="20" descr="20"/>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49" name="160" descr="160"/>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750" name="117" descr="117"/>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51" name="64" descr="64"/>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52" name="52" descr="5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53" name="49" descr="49"/>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54" name="143" descr="143"/>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55" name="82" descr="82"/>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56" name="112" descr="112"/>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57" name="18" descr="18"/>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58" name="88" descr="8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59" name="157" descr="157"/>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60" name="28" descr="2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61" name="128" descr="12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62" name="148" descr="148"/>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63" name="84" descr="84"/>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64" name="3" descr="3"/>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65" name="81" descr="8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66" name="40" descr="4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67" name="141" descr="141"/>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68" name="41" descr="4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69" name="9" descr="9"/>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70" name="78" descr="78"/>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71" name="74" descr="74"/>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72" name="120" descr="120"/>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73" name="66" descr="66"/>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74" name="44" descr="44"/>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75" name="146" descr="146"/>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76" name="121" descr="12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77" name="101" descr="10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778" name="62" descr="62"/>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79" name="93" descr="93"/>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80" name="111" descr="111"/>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81" name="76" descr="76"/>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82" name="60" descr="60"/>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83" name="50" descr="50"/>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84" name="43" descr="4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85" name="7" descr="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786" name="23" descr="23"/>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87" name="154" descr="154"/>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88" name="1" descr="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89" name="89" descr="89"/>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90" name="135" descr="135"/>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91" name="138" descr="138"/>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92" name="151" descr="151"/>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793" name="24" descr="24"/>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794" name="156" descr="156"/>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795" name="75" descr="75"/>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96" name="153" descr="153"/>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797" name="132" descr="132"/>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798" name="145" descr="145"/>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799" name="80" descr="80"/>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190500</xdr:rowOff>
    </xdr:to>
    <xdr:pic>
      <xdr:nvPicPr>
        <xdr:cNvPr id="16800" name="161" descr="161"/>
        <xdr:cNvPicPr/>
      </xdr:nvPicPr>
      <xdr:blipFill>
        <a:blip r:embed="rId1" cstate="print"/>
        <a:stretch>
          <a:fillRect/>
        </a:stretch>
      </xdr:blipFill>
      <xdr:spPr>
        <a:xfrm>
          <a:off x="203727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801" name="136" descr="13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802" name="12" descr="12"/>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803" name="144" descr="144"/>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804" name="15" descr="15"/>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190500</xdr:rowOff>
    </xdr:to>
    <xdr:pic>
      <xdr:nvPicPr>
        <xdr:cNvPr id="16805" name="6" descr="6"/>
        <xdr:cNvPicPr/>
      </xdr:nvPicPr>
      <xdr:blipFill>
        <a:blip r:embed="rId1" cstate="print"/>
        <a:stretch>
          <a:fillRect/>
        </a:stretch>
      </xdr:blipFill>
      <xdr:spPr>
        <a:xfrm>
          <a:off x="20525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806" name="61" descr="61"/>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807" name="158" descr="158"/>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808" name="96" descr="96"/>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190500</xdr:rowOff>
    </xdr:to>
    <xdr:pic>
      <xdr:nvPicPr>
        <xdr:cNvPr id="16809" name="83" descr="83"/>
        <xdr:cNvPicPr/>
      </xdr:nvPicPr>
      <xdr:blipFill>
        <a:blip r:embed="rId1" cstate="print"/>
        <a:stretch>
          <a:fillRect/>
        </a:stretch>
      </xdr:blipFill>
      <xdr:spPr>
        <a:xfrm>
          <a:off x="20591780"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810" name="130" descr="130"/>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190500</xdr:rowOff>
    </xdr:to>
    <xdr:pic>
      <xdr:nvPicPr>
        <xdr:cNvPr id="16811" name="122" descr="122"/>
        <xdr:cNvPicPr/>
      </xdr:nvPicPr>
      <xdr:blipFill>
        <a:blip r:embed="rId1" cstate="print"/>
        <a:stretch>
          <a:fillRect/>
        </a:stretch>
      </xdr:blipFill>
      <xdr:spPr>
        <a:xfrm>
          <a:off x="204489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812" name="47" descr="47"/>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190500</xdr:rowOff>
    </xdr:to>
    <xdr:pic>
      <xdr:nvPicPr>
        <xdr:cNvPr id="16813" name="32" descr="32"/>
        <xdr:cNvPicPr/>
      </xdr:nvPicPr>
      <xdr:blipFill>
        <a:blip r:embed="rId1" cstate="print"/>
        <a:stretch>
          <a:fillRect/>
        </a:stretch>
      </xdr:blipFill>
      <xdr:spPr>
        <a:xfrm>
          <a:off x="20296505" y="115169950"/>
          <a:ext cx="66040" cy="19050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190500</xdr:rowOff>
    </xdr:to>
    <xdr:pic>
      <xdr:nvPicPr>
        <xdr:cNvPr id="16814" name="142" descr="142"/>
        <xdr:cNvPicPr/>
      </xdr:nvPicPr>
      <xdr:blipFill>
        <a:blip r:embed="rId1" cstate="print"/>
        <a:stretch>
          <a:fillRect/>
        </a:stretch>
      </xdr:blipFill>
      <xdr:spPr>
        <a:xfrm>
          <a:off x="20220305" y="115169950"/>
          <a:ext cx="66040" cy="19050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190500</xdr:rowOff>
    </xdr:to>
    <xdr:pic>
      <xdr:nvPicPr>
        <xdr:cNvPr id="16815" name="113" descr="113"/>
        <xdr:cNvPicPr/>
      </xdr:nvPicPr>
      <xdr:blipFill>
        <a:blip r:embed="rId1" cstate="print"/>
        <a:stretch>
          <a:fillRect/>
        </a:stretch>
      </xdr:blipFill>
      <xdr:spPr>
        <a:xfrm>
          <a:off x="20144105" y="115169950"/>
          <a:ext cx="66040" cy="19050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190500</xdr:rowOff>
    </xdr:to>
    <xdr:pic>
      <xdr:nvPicPr>
        <xdr:cNvPr id="16816" name="104" descr="104"/>
        <xdr:cNvPicPr/>
      </xdr:nvPicPr>
      <xdr:blipFill>
        <a:blip r:embed="rId1" cstate="print"/>
        <a:stretch>
          <a:fillRect/>
        </a:stretch>
      </xdr:blipFill>
      <xdr:spPr>
        <a:xfrm>
          <a:off x="19991705"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817" name="8" descr="8"/>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190500</xdr:rowOff>
    </xdr:to>
    <xdr:pic>
      <xdr:nvPicPr>
        <xdr:cNvPr id="16818" name="123" descr="123"/>
        <xdr:cNvPicPr/>
      </xdr:nvPicPr>
      <xdr:blipFill>
        <a:blip r:embed="rId1" cstate="print"/>
        <a:stretch>
          <a:fillRect/>
        </a:stretch>
      </xdr:blipFill>
      <xdr:spPr>
        <a:xfrm>
          <a:off x="20058380" y="115169950"/>
          <a:ext cx="66040" cy="190500"/>
        </a:xfrm>
        <a:prstGeom prst="rect">
          <a:avLst/>
        </a:prstGeom>
        <a:noFill/>
        <a:ln w="9525">
          <a:noFill/>
        </a:ln>
      </xdr:spPr>
    </xdr:pic>
    <xdr:clientData/>
  </xdr:twoCellAnchor>
  <xdr:twoCellAnchor editAs="oneCell">
    <xdr:from>
      <xdr:col>32</xdr:col>
      <xdr:colOff>419100</xdr:colOff>
      <xdr:row>70</xdr:row>
      <xdr:rowOff>0</xdr:rowOff>
    </xdr:from>
    <xdr:to>
      <xdr:col>33</xdr:col>
      <xdr:colOff>0</xdr:colOff>
      <xdr:row>70</xdr:row>
      <xdr:rowOff>191135</xdr:rowOff>
    </xdr:to>
    <xdr:pic>
      <xdr:nvPicPr>
        <xdr:cNvPr id="16819" name="97" descr="97"/>
        <xdr:cNvPicPr/>
      </xdr:nvPicPr>
      <xdr:blipFill>
        <a:blip r:embed="rId1" cstate="print"/>
        <a:stretch>
          <a:fillRect/>
        </a:stretch>
      </xdr:blipFill>
      <xdr:spPr>
        <a:xfrm>
          <a:off x="19924395" y="115169950"/>
          <a:ext cx="67310" cy="19113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20" name="4" descr="4"/>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821" name="77" descr="7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22" name="42" descr="4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23" name="57" descr="57"/>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24" name="25" descr="25"/>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25" name="124" descr="124"/>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26" name="54" descr="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27" name="27" descr="27"/>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28" name="37" descr="37"/>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29" name="45" descr="45"/>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30" name="58" descr="58"/>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31" name="92" descr="9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32" name="129" descr="129"/>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33" name="131" descr="131"/>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34" name="38" descr="38"/>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35" name="115" descr="115"/>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36" name="11" descr="11"/>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37" name="100" descr="100"/>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38" name="85" descr="85"/>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39" name="159" descr="159"/>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40" name="102" descr="102"/>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41" name="73" descr="73"/>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42" name="98" descr="9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43" name="51" descr="51"/>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44" name="19" descr="19"/>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45" name="143" descr="143"/>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46" name="18" descr="18"/>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47" name="88" descr="8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848" name="28" descr="28"/>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49" name="84" descr="8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50" name="81" descr="8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51" name="141" descr="141"/>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52" name="78" descr="78"/>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53" name="74" descr="74"/>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54" name="120" descr="120"/>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55" name="111" descr="11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56" name="76" descr="76"/>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57" name="60" descr="60"/>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58" name="50" descr="50"/>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859" name="7" descr="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60" name="154" descr="1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61" name="1" descr="1"/>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862" name="135" descr="135"/>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63" name="24" descr="2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864" name="156" descr="156"/>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65" name="75" descr="75"/>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66" name="132" descr="132"/>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67" name="145" descr="145"/>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868" name="12" descr="12"/>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69" name="144" descr="144"/>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70" name="15" descr="15"/>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71" name="83" descr="83"/>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72" name="55" descr="55"/>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73" name="142" descr="142"/>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74" name="4" descr="4"/>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875" name="77" descr="7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76" name="42" descr="4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77" name="57" descr="57"/>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78" name="25" descr="25"/>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79" name="124" descr="124"/>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80" name="54" descr="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81" name="27" descr="27"/>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82" name="37" descr="37"/>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83" name="45" descr="45"/>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884" name="58" descr="58"/>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16885" name="92" descr="9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86" name="129" descr="129"/>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87" name="131" descr="131"/>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88" name="38" descr="38"/>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89" name="115" descr="115"/>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90" name="11" descr="11"/>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91" name="100" descr="100"/>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16892" name="85" descr="85"/>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93" name="159" descr="159"/>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894" name="102" descr="102"/>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895" name="73" descr="73"/>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96" name="98" descr="9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897" name="143" descr="143"/>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898" name="18" descr="18"/>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899" name="88" descr="8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900" name="28" descr="28"/>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901" name="84" descr="8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902" name="81" descr="8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903" name="141" descr="141"/>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16904" name="120" descr="120"/>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905" name="111" descr="11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906" name="76" descr="76"/>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16907" name="60" descr="60"/>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16908" name="50" descr="50"/>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909" name="7" descr="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910" name="154" descr="1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911" name="1" descr="1"/>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912" name="135" descr="135"/>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913" name="24" descr="2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914" name="156" descr="156"/>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915" name="75" descr="75"/>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916" name="145" descr="145"/>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16917" name="12" descr="12"/>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16918" name="144" descr="144"/>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16919" name="15" descr="15"/>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16920" name="142" descr="142"/>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21" name="4" descr="4"/>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6922" name="77" descr="7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23" name="42" descr="4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24" name="57" descr="57"/>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25" name="25" descr="25"/>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26" name="124" descr="124"/>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27" name="54" descr="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28" name="27" descr="27"/>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29" name="37" descr="37"/>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30" name="45" descr="45"/>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31" name="58" descr="58"/>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32" name="92" descr="9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33" name="129" descr="129"/>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34" name="131" descr="131"/>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35" name="38" descr="38"/>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36" name="115" descr="115"/>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37" name="11" descr="11"/>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38" name="100" descr="100"/>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39" name="85" descr="85"/>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16940" name="159" descr="159"/>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41" name="102" descr="102"/>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16942" name="73" descr="73"/>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43" name="98" descr="9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44" name="51" descr="51"/>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45" name="19" descr="19"/>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46" name="143" descr="143"/>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47" name="18" descr="18"/>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48" name="88" descr="8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6949" name="28" descr="28"/>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50" name="84" descr="8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51" name="81" descr="8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16952" name="141" descr="141"/>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53" name="78" descr="78"/>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54" name="74" descr="74"/>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55" name="120" descr="120"/>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56" name="111" descr="11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57" name="76" descr="76"/>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58" name="60" descr="60"/>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16959" name="50" descr="50"/>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6960" name="7" descr="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61" name="154" descr="1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62" name="1" descr="1"/>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6963" name="135" descr="135"/>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64" name="24" descr="2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6965" name="156" descr="156"/>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66" name="75" descr="75"/>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16967" name="132" descr="132"/>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68" name="145" descr="145"/>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6969" name="12" descr="12"/>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70" name="144" descr="144"/>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71" name="15" descr="15"/>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16972" name="83" descr="83"/>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73" name="55" descr="55"/>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74" name="142" descr="142"/>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75" name="4" descr="4"/>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6976" name="77" descr="7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77" name="42" descr="4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78" name="57" descr="57"/>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79" name="25" descr="25"/>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80" name="124" descr="124"/>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81" name="54" descr="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82" name="27" descr="27"/>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83" name="37" descr="37"/>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84" name="45" descr="45"/>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6985" name="58" descr="58"/>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86" name="92" descr="9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87" name="129" descr="129"/>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88" name="131" descr="131"/>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89" name="38" descr="38"/>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90" name="115" descr="115"/>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16991" name="11" descr="11"/>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92" name="100" descr="100"/>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6993" name="102" descr="102"/>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94" name="98" descr="9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95" name="51" descr="51"/>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16996" name="19" descr="19"/>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6997" name="143" descr="143"/>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16998" name="18" descr="18"/>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6999" name="88" descr="8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7000" name="28" descr="28"/>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7001" name="84" descr="8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7002" name="81" descr="8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7003" name="111" descr="11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7004" name="76" descr="76"/>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17005" name="60" descr="60"/>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7006" name="7" descr="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7007" name="154" descr="1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17008" name="1" descr="1"/>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7009" name="135" descr="135"/>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17010" name="24" descr="2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7011" name="156" descr="156"/>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7012" name="75" descr="75"/>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17013" name="12" descr="12"/>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17014" name="144" descr="144"/>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193675</xdr:rowOff>
    </xdr:to>
    <xdr:pic>
      <xdr:nvPicPr>
        <xdr:cNvPr id="17015" name="120" descr="120"/>
        <xdr:cNvPicPr/>
      </xdr:nvPicPr>
      <xdr:blipFill>
        <a:blip r:embed="rId1" cstate="print"/>
        <a:stretch>
          <a:fillRect/>
        </a:stretch>
      </xdr:blipFill>
      <xdr:spPr>
        <a:xfrm>
          <a:off x="21429980" y="115169950"/>
          <a:ext cx="66040" cy="193675"/>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193675</xdr:rowOff>
    </xdr:to>
    <xdr:pic>
      <xdr:nvPicPr>
        <xdr:cNvPr id="17016" name="120" descr="120"/>
        <xdr:cNvPicPr/>
      </xdr:nvPicPr>
      <xdr:blipFill>
        <a:blip r:embed="rId1" cstate="print"/>
        <a:stretch>
          <a:fillRect/>
        </a:stretch>
      </xdr:blipFill>
      <xdr:spPr>
        <a:xfrm>
          <a:off x="21429980" y="115169950"/>
          <a:ext cx="66040" cy="193675"/>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226060</xdr:rowOff>
    </xdr:to>
    <xdr:pic>
      <xdr:nvPicPr>
        <xdr:cNvPr id="17017" name="120" descr="120"/>
        <xdr:cNvPicPr/>
      </xdr:nvPicPr>
      <xdr:blipFill>
        <a:blip r:embed="rId1" cstate="print"/>
        <a:stretch>
          <a:fillRect/>
        </a:stretch>
      </xdr:blipFill>
      <xdr:spPr>
        <a:xfrm>
          <a:off x="21429980" y="115169950"/>
          <a:ext cx="66040" cy="22606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226060</xdr:rowOff>
    </xdr:to>
    <xdr:pic>
      <xdr:nvPicPr>
        <xdr:cNvPr id="17018" name="120" descr="120"/>
        <xdr:cNvPicPr/>
      </xdr:nvPicPr>
      <xdr:blipFill>
        <a:blip r:embed="rId1" cstate="print"/>
        <a:stretch>
          <a:fillRect/>
        </a:stretch>
      </xdr:blipFill>
      <xdr:spPr>
        <a:xfrm>
          <a:off x="21429980" y="115169950"/>
          <a:ext cx="66040" cy="22606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226060</xdr:rowOff>
    </xdr:to>
    <xdr:pic>
      <xdr:nvPicPr>
        <xdr:cNvPr id="17019" name="120" descr="120"/>
        <xdr:cNvPicPr/>
      </xdr:nvPicPr>
      <xdr:blipFill>
        <a:blip r:embed="rId1" cstate="print"/>
        <a:stretch>
          <a:fillRect/>
        </a:stretch>
      </xdr:blipFill>
      <xdr:spPr>
        <a:xfrm>
          <a:off x="21429980" y="115169950"/>
          <a:ext cx="66040" cy="226060"/>
        </a:xfrm>
        <a:prstGeom prst="rect">
          <a:avLst/>
        </a:prstGeom>
        <a:noFill/>
        <a:ln w="9525">
          <a:noFill/>
        </a:ln>
      </xdr:spPr>
    </xdr:pic>
    <xdr:clientData/>
  </xdr:twoCellAnchor>
  <xdr:twoCellAnchor editAs="oneCell">
    <xdr:from>
      <xdr:col>34</xdr:col>
      <xdr:colOff>343535</xdr:colOff>
      <xdr:row>70</xdr:row>
      <xdr:rowOff>0</xdr:rowOff>
    </xdr:from>
    <xdr:to>
      <xdr:col>34</xdr:col>
      <xdr:colOff>408305</xdr:colOff>
      <xdr:row>70</xdr:row>
      <xdr:rowOff>226060</xdr:rowOff>
    </xdr:to>
    <xdr:pic>
      <xdr:nvPicPr>
        <xdr:cNvPr id="17020" name="120" descr="120"/>
        <xdr:cNvPicPr/>
      </xdr:nvPicPr>
      <xdr:blipFill>
        <a:blip r:embed="rId1" cstate="print"/>
        <a:stretch>
          <a:fillRect/>
        </a:stretch>
      </xdr:blipFill>
      <xdr:spPr>
        <a:xfrm>
          <a:off x="21316315" y="115169950"/>
          <a:ext cx="64770" cy="22606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332105</xdr:rowOff>
    </xdr:to>
    <xdr:pic>
      <xdr:nvPicPr>
        <xdr:cNvPr id="17021" name="120" descr="120"/>
        <xdr:cNvPicPr/>
      </xdr:nvPicPr>
      <xdr:blipFill>
        <a:blip r:embed="rId1" cstate="print"/>
        <a:stretch>
          <a:fillRect/>
        </a:stretch>
      </xdr:blipFill>
      <xdr:spPr>
        <a:xfrm>
          <a:off x="21429980" y="115169950"/>
          <a:ext cx="66040" cy="332105"/>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332105</xdr:rowOff>
    </xdr:to>
    <xdr:pic>
      <xdr:nvPicPr>
        <xdr:cNvPr id="17022" name="120" descr="120"/>
        <xdr:cNvPicPr/>
      </xdr:nvPicPr>
      <xdr:blipFill>
        <a:blip r:embed="rId1" cstate="print"/>
        <a:stretch>
          <a:fillRect/>
        </a:stretch>
      </xdr:blipFill>
      <xdr:spPr>
        <a:xfrm>
          <a:off x="21429980" y="115169950"/>
          <a:ext cx="66040" cy="332105"/>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189865</xdr:rowOff>
    </xdr:to>
    <xdr:pic>
      <xdr:nvPicPr>
        <xdr:cNvPr id="17023" name="120" descr="120"/>
        <xdr:cNvPicPr/>
      </xdr:nvPicPr>
      <xdr:blipFill>
        <a:blip r:embed="rId1" cstate="print"/>
        <a:stretch>
          <a:fillRect/>
        </a:stretch>
      </xdr:blipFill>
      <xdr:spPr>
        <a:xfrm>
          <a:off x="21429980" y="115169950"/>
          <a:ext cx="46990" cy="189865"/>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189865</xdr:rowOff>
    </xdr:to>
    <xdr:pic>
      <xdr:nvPicPr>
        <xdr:cNvPr id="17024" name="120" descr="120"/>
        <xdr:cNvPicPr/>
      </xdr:nvPicPr>
      <xdr:blipFill>
        <a:blip r:embed="rId1" cstate="print"/>
        <a:stretch>
          <a:fillRect/>
        </a:stretch>
      </xdr:blipFill>
      <xdr:spPr>
        <a:xfrm>
          <a:off x="21429980" y="115169950"/>
          <a:ext cx="46990" cy="189865"/>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281940</xdr:rowOff>
    </xdr:to>
    <xdr:pic>
      <xdr:nvPicPr>
        <xdr:cNvPr id="17025" name="120" descr="120"/>
        <xdr:cNvPicPr/>
      </xdr:nvPicPr>
      <xdr:blipFill>
        <a:blip r:embed="rId1" cstate="print"/>
        <a:stretch>
          <a:fillRect/>
        </a:stretch>
      </xdr:blipFill>
      <xdr:spPr>
        <a:xfrm>
          <a:off x="21429980" y="115169950"/>
          <a:ext cx="46990" cy="281940"/>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281940</xdr:rowOff>
    </xdr:to>
    <xdr:pic>
      <xdr:nvPicPr>
        <xdr:cNvPr id="17026" name="120" descr="120"/>
        <xdr:cNvPicPr/>
      </xdr:nvPicPr>
      <xdr:blipFill>
        <a:blip r:embed="rId1" cstate="print"/>
        <a:stretch>
          <a:fillRect/>
        </a:stretch>
      </xdr:blipFill>
      <xdr:spPr>
        <a:xfrm>
          <a:off x="21429980" y="115169950"/>
          <a:ext cx="46990" cy="28194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73</xdr:row>
      <xdr:rowOff>19685</xdr:rowOff>
    </xdr:to>
    <xdr:pic>
      <xdr:nvPicPr>
        <xdr:cNvPr id="17027" name="120" descr="120"/>
        <xdr:cNvPicPr/>
      </xdr:nvPicPr>
      <xdr:blipFill>
        <a:blip r:embed="rId1" cstate="print"/>
        <a:stretch>
          <a:fillRect/>
        </a:stretch>
      </xdr:blipFill>
      <xdr:spPr>
        <a:xfrm>
          <a:off x="923925" y="116027200"/>
          <a:ext cx="65405" cy="895985"/>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72</xdr:row>
      <xdr:rowOff>218440</xdr:rowOff>
    </xdr:to>
    <xdr:pic>
      <xdr:nvPicPr>
        <xdr:cNvPr id="17028" name="120" descr="120"/>
        <xdr:cNvPicPr/>
      </xdr:nvPicPr>
      <xdr:blipFill>
        <a:blip r:embed="rId1" cstate="print"/>
        <a:stretch>
          <a:fillRect/>
        </a:stretch>
      </xdr:blipFill>
      <xdr:spPr>
        <a:xfrm>
          <a:off x="923925" y="116027200"/>
          <a:ext cx="65405" cy="78994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29"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0"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1"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2"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3"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4"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5"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6"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7"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8"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39"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0"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1"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2"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3"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4"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5"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6"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7"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8"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49"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50"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51"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52"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75</xdr:row>
      <xdr:rowOff>9525</xdr:rowOff>
    </xdr:to>
    <xdr:pic>
      <xdr:nvPicPr>
        <xdr:cNvPr id="17053" name="120" descr="120"/>
        <xdr:cNvPicPr/>
      </xdr:nvPicPr>
      <xdr:blipFill>
        <a:blip r:embed="rId1" cstate="print"/>
        <a:stretch>
          <a:fillRect/>
        </a:stretch>
      </xdr:blipFill>
      <xdr:spPr>
        <a:xfrm>
          <a:off x="923925" y="116027200"/>
          <a:ext cx="65405" cy="1495425"/>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54"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131445</xdr:rowOff>
    </xdr:to>
    <xdr:pic>
      <xdr:nvPicPr>
        <xdr:cNvPr id="17055" name="120" descr="120"/>
        <xdr:cNvPicPr/>
      </xdr:nvPicPr>
      <xdr:blipFill>
        <a:blip r:embed="rId1" cstate="print"/>
        <a:stretch>
          <a:fillRect/>
        </a:stretch>
      </xdr:blipFill>
      <xdr:spPr>
        <a:xfrm>
          <a:off x="923925" y="116027200"/>
          <a:ext cx="65405" cy="1312545"/>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131445</xdr:rowOff>
    </xdr:to>
    <xdr:pic>
      <xdr:nvPicPr>
        <xdr:cNvPr id="17056" name="120" descr="120"/>
        <xdr:cNvPicPr/>
      </xdr:nvPicPr>
      <xdr:blipFill>
        <a:blip r:embed="rId1" cstate="print"/>
        <a:stretch>
          <a:fillRect/>
        </a:stretch>
      </xdr:blipFill>
      <xdr:spPr>
        <a:xfrm>
          <a:off x="923925" y="116027200"/>
          <a:ext cx="65405" cy="1312545"/>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57"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58"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59"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0"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1"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2"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3"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4"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5"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6"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7"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8"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69"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70"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71"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72"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73"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7074"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075" name="4" descr="4"/>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076" name="139" descr="139"/>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077" name="36" descr="36"/>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078" name="140" descr="140"/>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079" name="109" descr="109"/>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080" name="125" descr="125"/>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081" name="59" descr="59"/>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082" name="77" descr="77"/>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083" name="152" descr="15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084" name="150" descr="15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085" name="116" descr="116"/>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086" name="5" descr="5"/>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087" name="95" descr="95"/>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088" name="68" descr="68"/>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089" name="42" descr="42"/>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090" name="34" descr="34"/>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091" name="106" descr="10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092" name="57" descr="57"/>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093" name="137" descr="137"/>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094" name="25" descr="25"/>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095" name="14" descr="14"/>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096" name="99" descr="99"/>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097" name="124" descr="124"/>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098" name="114" descr="114"/>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099" name="149" descr="149"/>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00" name="155" descr="155"/>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01" name="69" descr="69"/>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02" name="17" descr="17"/>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03" name="72" descr="72"/>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04" name="110" descr="110"/>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05" name="21" descr="21"/>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06" name="22" descr="22"/>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07" name="13" descr="13"/>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08" name="54" descr="54"/>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09" name="27" descr="27"/>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10" name="39" descr="39"/>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11" name="31" descr="3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12" name="37" descr="37"/>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13" name="45" descr="45"/>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14" name="127" descr="127"/>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15" name="29" descr="29"/>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16" name="90" descr="90"/>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17" name="58" descr="58"/>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18" name="71" descr="7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19" name="92" descr="92"/>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20" name="129" descr="129"/>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21" name="131" descr="131"/>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22" name="63" descr="63"/>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23" name="38" descr="38"/>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24" name="115" descr="115"/>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25" name="33" descr="33"/>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26" name="70" descr="7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27" name="10" descr="10"/>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28" name="87" descr="87"/>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29" name="11" descr="11"/>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30" name="46" descr="46"/>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31" name="119" descr="119"/>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32" name="100" descr="100"/>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33" name="85" descr="85"/>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34" name="107" descr="107"/>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35" name="126" descr="12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36" name="159" descr="159"/>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37" name="105" descr="105"/>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38" name="65" descr="65"/>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39" name="16" descr="16"/>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40" name="67" descr="67"/>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41" name="147" descr="147"/>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42" name="56" descr="56"/>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43" name="102" descr="10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44" name="35" descr="35"/>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45" name="133" descr="133"/>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46" name="118" descr="11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47" name="26" descr="26"/>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48" name="73" descr="73"/>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49" name="53" descr="53"/>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50" name="2" descr="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51" name="98" descr="9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52" name="91" descr="91"/>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53" name="108" descr="108"/>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54" name="79" descr="79"/>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55" name="48" descr="4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56" name="86" descr="86"/>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57" name="0" descr="0"/>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58" name="51" descr="51"/>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59" name="19" descr="19"/>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60" name="20" descr="20"/>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61" name="160" descr="160"/>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162" name="117" descr="117"/>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63" name="64" descr="64"/>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64" name="52" descr="5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65" name="49" descr="49"/>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66" name="143" descr="143"/>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67" name="82" descr="82"/>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68" name="112" descr="112"/>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69" name="18" descr="18"/>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70" name="88" descr="8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71" name="157" descr="157"/>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72" name="28" descr="2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73" name="128" descr="12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74" name="148" descr="148"/>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75" name="84" descr="84"/>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176" name="3" descr="3"/>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77" name="81" descr="8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78" name="40" descr="4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79" name="141" descr="141"/>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80" name="41" descr="4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81" name="9" descr="9"/>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82" name="78" descr="78"/>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83" name="74" descr="74"/>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84" name="120" descr="120"/>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85" name="66" descr="66"/>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86" name="44" descr="44"/>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87" name="146" descr="146"/>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88" name="121" descr="121"/>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89" name="101" descr="10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190" name="62" descr="62"/>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191" name="93" descr="93"/>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192" name="111" descr="11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93" name="76" descr="76"/>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94" name="60" descr="60"/>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95" name="50" descr="5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196" name="43" descr="43"/>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197" name="7" descr="7"/>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198" name="23" descr="23"/>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199" name="154" descr="154"/>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00" name="1" descr="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01" name="89" descr="89"/>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02" name="135" descr="135"/>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03" name="138" descr="138"/>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04" name="151" descr="15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05" name="24" descr="24"/>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06" name="156" descr="156"/>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07" name="75" descr="75"/>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08" name="153" descr="153"/>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09" name="132" descr="132"/>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10" name="145" descr="145"/>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11" name="80" descr="80"/>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12" name="161" descr="161"/>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13" name="136" descr="13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14" name="12" descr="12"/>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15" name="144" descr="144"/>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16" name="15" descr="15"/>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17" name="6" descr="6"/>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18" name="61" descr="61"/>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19" name="158" descr="15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20" name="96" descr="9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21" name="83" descr="83"/>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22" name="130" descr="130"/>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23" name="122" descr="122"/>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24" name="47" descr="47"/>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25" name="103" descr="103"/>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26" name="32" descr="32"/>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27" name="55" descr="55"/>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28" name="142" descr="14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29" name="134" descr="134"/>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30" name="30" descr="30"/>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31" name="113" descr="113"/>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32" name="104" descr="104"/>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33" name="94" descr="94"/>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34" name="8" descr="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35" name="123" descr="123"/>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36" name="97" descr="97"/>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37" name="4" descr="4"/>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38" name="139" descr="139"/>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39" name="36" descr="36"/>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40" name="140" descr="140"/>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41" name="109" descr="109"/>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42" name="125" descr="125"/>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43" name="59" descr="59"/>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44" name="77" descr="77"/>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45" name="152" descr="15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46" name="150" descr="15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47" name="116" descr="116"/>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48" name="5" descr="5"/>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49" name="95" descr="95"/>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50" name="68" descr="68"/>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51" name="42" descr="42"/>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52" name="34" descr="34"/>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53" name="106" descr="10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54" name="57" descr="57"/>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55" name="137" descr="137"/>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56" name="25" descr="25"/>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57" name="14" descr="14"/>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58" name="99" descr="99"/>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59" name="124" descr="124"/>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60" name="114" descr="114"/>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61" name="149" descr="149"/>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262" name="155" descr="155"/>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63" name="69" descr="69"/>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64" name="17" descr="17"/>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65" name="72" descr="72"/>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66" name="110" descr="110"/>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67" name="21" descr="21"/>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68" name="22" descr="22"/>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69" name="13" descr="13"/>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70" name="54" descr="54"/>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71" name="27" descr="27"/>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72" name="39" descr="39"/>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73" name="31" descr="3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74" name="37" descr="37"/>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75" name="45" descr="45"/>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76" name="127" descr="127"/>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277" name="29" descr="29"/>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78" name="90" descr="90"/>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79" name="58" descr="58"/>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80" name="71" descr="7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281" name="92" descr="92"/>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82" name="129" descr="129"/>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83" name="131" descr="131"/>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84" name="63" descr="63"/>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85" name="38" descr="38"/>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86" name="115" descr="115"/>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87" name="33" descr="33"/>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88" name="70" descr="7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89" name="10" descr="10"/>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90" name="87" descr="87"/>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91" name="11" descr="11"/>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292" name="46" descr="46"/>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293" name="119" descr="119"/>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294" name="100" descr="100"/>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95" name="85" descr="85"/>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296" name="107" descr="107"/>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97" name="126" descr="12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298" name="159" descr="159"/>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299" name="105" descr="105"/>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300" name="65" descr="65"/>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301" name="16" descr="16"/>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02" name="67" descr="67"/>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03" name="147" descr="147"/>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04" name="56" descr="56"/>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05" name="102" descr="10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06" name="35" descr="35"/>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07" name="133" descr="133"/>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08" name="118" descr="11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09" name="26" descr="26"/>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10" name="73" descr="73"/>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11" name="53" descr="53"/>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12" name="2" descr="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13" name="98" descr="9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14" name="91" descr="91"/>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15" name="108" descr="108"/>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16" name="79" descr="79"/>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17" name="48" descr="4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318" name="86" descr="86"/>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19" name="0" descr="0"/>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20" name="51" descr="51"/>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21" name="19" descr="19"/>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22" name="20" descr="20"/>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23" name="160" descr="160"/>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24" name="117" descr="117"/>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25" name="64" descr="64"/>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26" name="52" descr="5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27" name="49" descr="49"/>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28" name="143" descr="143"/>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29" name="82" descr="82"/>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30" name="112" descr="112"/>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331" name="18" descr="18"/>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32" name="88" descr="8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33" name="157" descr="157"/>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34" name="28" descr="2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35" name="128" descr="12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36" name="148" descr="148"/>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37" name="84" descr="84"/>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38" name="3" descr="3"/>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39" name="81" descr="8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40" name="40" descr="4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41" name="141" descr="141"/>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42" name="41" descr="4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43" name="9" descr="9"/>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44" name="78" descr="78"/>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45" name="74" descr="74"/>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346" name="120" descr="120"/>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47" name="66" descr="66"/>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48" name="44" descr="44"/>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49" name="146" descr="146"/>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50" name="121" descr="121"/>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51" name="101" descr="10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352" name="62" descr="62"/>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53" name="93" descr="93"/>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54" name="111" descr="111"/>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55" name="76" descr="76"/>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56" name="60" descr="60"/>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57" name="50" descr="50"/>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58" name="43" descr="43"/>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59" name="7" descr="7"/>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60" name="23" descr="23"/>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61" name="154" descr="154"/>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62" name="1" descr="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63" name="89" descr="89"/>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64" name="135" descr="135"/>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65" name="138" descr="138"/>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66" name="151" descr="151"/>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67" name="24" descr="24"/>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68" name="156" descr="156"/>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69" name="75" descr="75"/>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70" name="153" descr="153"/>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71" name="132" descr="132"/>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72" name="145" descr="145"/>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73" name="80" descr="80"/>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339725</xdr:rowOff>
    </xdr:to>
    <xdr:pic>
      <xdr:nvPicPr>
        <xdr:cNvPr id="17374" name="161" descr="161"/>
        <xdr:cNvPicPr/>
      </xdr:nvPicPr>
      <xdr:blipFill>
        <a:blip r:embed="rId1" cstate="print"/>
        <a:stretch>
          <a:fillRect/>
        </a:stretch>
      </xdr:blipFill>
      <xdr:spPr>
        <a:xfrm>
          <a:off x="203727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75" name="136" descr="13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76" name="12" descr="12"/>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77" name="144" descr="144"/>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78" name="15" descr="15"/>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339725</xdr:rowOff>
    </xdr:to>
    <xdr:pic>
      <xdr:nvPicPr>
        <xdr:cNvPr id="17379" name="6" descr="6"/>
        <xdr:cNvPicPr/>
      </xdr:nvPicPr>
      <xdr:blipFill>
        <a:blip r:embed="rId1" cstate="print"/>
        <a:stretch>
          <a:fillRect/>
        </a:stretch>
      </xdr:blipFill>
      <xdr:spPr>
        <a:xfrm>
          <a:off x="20525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80" name="61" descr="61"/>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81" name="158" descr="158"/>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82" name="96" descr="96"/>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339725</xdr:rowOff>
    </xdr:to>
    <xdr:pic>
      <xdr:nvPicPr>
        <xdr:cNvPr id="17383" name="83" descr="83"/>
        <xdr:cNvPicPr/>
      </xdr:nvPicPr>
      <xdr:blipFill>
        <a:blip r:embed="rId1" cstate="print"/>
        <a:stretch>
          <a:fillRect/>
        </a:stretch>
      </xdr:blipFill>
      <xdr:spPr>
        <a:xfrm>
          <a:off x="20591780"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84" name="130" descr="130"/>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339725</xdr:rowOff>
    </xdr:to>
    <xdr:pic>
      <xdr:nvPicPr>
        <xdr:cNvPr id="17385" name="122" descr="122"/>
        <xdr:cNvPicPr/>
      </xdr:nvPicPr>
      <xdr:blipFill>
        <a:blip r:embed="rId1" cstate="print"/>
        <a:stretch>
          <a:fillRect/>
        </a:stretch>
      </xdr:blipFill>
      <xdr:spPr>
        <a:xfrm>
          <a:off x="204489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86" name="47" descr="47"/>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339725</xdr:rowOff>
    </xdr:to>
    <xdr:pic>
      <xdr:nvPicPr>
        <xdr:cNvPr id="17387" name="32" descr="32"/>
        <xdr:cNvPicPr/>
      </xdr:nvPicPr>
      <xdr:blipFill>
        <a:blip r:embed="rId1" cstate="print"/>
        <a:stretch>
          <a:fillRect/>
        </a:stretch>
      </xdr:blipFill>
      <xdr:spPr>
        <a:xfrm>
          <a:off x="20296505" y="116027200"/>
          <a:ext cx="66040" cy="33972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339725</xdr:rowOff>
    </xdr:to>
    <xdr:pic>
      <xdr:nvPicPr>
        <xdr:cNvPr id="17388" name="142" descr="142"/>
        <xdr:cNvPicPr/>
      </xdr:nvPicPr>
      <xdr:blipFill>
        <a:blip r:embed="rId1" cstate="print"/>
        <a:stretch>
          <a:fillRect/>
        </a:stretch>
      </xdr:blipFill>
      <xdr:spPr>
        <a:xfrm>
          <a:off x="20220305" y="116027200"/>
          <a:ext cx="66040" cy="33972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339725</xdr:rowOff>
    </xdr:to>
    <xdr:pic>
      <xdr:nvPicPr>
        <xdr:cNvPr id="17389" name="113" descr="113"/>
        <xdr:cNvPicPr/>
      </xdr:nvPicPr>
      <xdr:blipFill>
        <a:blip r:embed="rId1" cstate="print"/>
        <a:stretch>
          <a:fillRect/>
        </a:stretch>
      </xdr:blipFill>
      <xdr:spPr>
        <a:xfrm>
          <a:off x="20144105" y="116027200"/>
          <a:ext cx="66040" cy="33972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339725</xdr:rowOff>
    </xdr:to>
    <xdr:pic>
      <xdr:nvPicPr>
        <xdr:cNvPr id="17390" name="104" descr="104"/>
        <xdr:cNvPicPr/>
      </xdr:nvPicPr>
      <xdr:blipFill>
        <a:blip r:embed="rId1" cstate="print"/>
        <a:stretch>
          <a:fillRect/>
        </a:stretch>
      </xdr:blipFill>
      <xdr:spPr>
        <a:xfrm>
          <a:off x="19991705"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91" name="8" descr="8"/>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339725</xdr:rowOff>
    </xdr:to>
    <xdr:pic>
      <xdr:nvPicPr>
        <xdr:cNvPr id="17392" name="123" descr="123"/>
        <xdr:cNvPicPr/>
      </xdr:nvPicPr>
      <xdr:blipFill>
        <a:blip r:embed="rId1" cstate="print"/>
        <a:stretch>
          <a:fillRect/>
        </a:stretch>
      </xdr:blipFill>
      <xdr:spPr>
        <a:xfrm>
          <a:off x="20058380" y="116027200"/>
          <a:ext cx="66040" cy="339725"/>
        </a:xfrm>
        <a:prstGeom prst="rect">
          <a:avLst/>
        </a:prstGeom>
        <a:noFill/>
        <a:ln w="9525">
          <a:noFill/>
        </a:ln>
      </xdr:spPr>
    </xdr:pic>
    <xdr:clientData/>
  </xdr:twoCellAnchor>
  <xdr:twoCellAnchor editAs="oneCell">
    <xdr:from>
      <xdr:col>32</xdr:col>
      <xdr:colOff>419100</xdr:colOff>
      <xdr:row>71</xdr:row>
      <xdr:rowOff>0</xdr:rowOff>
    </xdr:from>
    <xdr:to>
      <xdr:col>33</xdr:col>
      <xdr:colOff>0</xdr:colOff>
      <xdr:row>71</xdr:row>
      <xdr:rowOff>306705</xdr:rowOff>
    </xdr:to>
    <xdr:pic>
      <xdr:nvPicPr>
        <xdr:cNvPr id="17393" name="97" descr="97"/>
        <xdr:cNvPicPr/>
      </xdr:nvPicPr>
      <xdr:blipFill>
        <a:blip r:embed="rId1" cstate="print"/>
        <a:stretch>
          <a:fillRect/>
        </a:stretch>
      </xdr:blipFill>
      <xdr:spPr>
        <a:xfrm>
          <a:off x="19924395" y="116027200"/>
          <a:ext cx="67310" cy="30670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394" name="4" descr="4"/>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395" name="77" descr="7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396" name="42" descr="4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397" name="57" descr="57"/>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398" name="25" descr="25"/>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399" name="124" descr="124"/>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00" name="54" descr="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01" name="27" descr="27"/>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02" name="37" descr="37"/>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03" name="45" descr="45"/>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04" name="58" descr="58"/>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05" name="92" descr="9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06" name="129" descr="129"/>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07" name="131" descr="131"/>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08" name="38" descr="38"/>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09" name="115" descr="115"/>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10" name="11" descr="11"/>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11" name="100" descr="100"/>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12" name="85" descr="85"/>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13" name="159" descr="159"/>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14" name="102" descr="10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15" name="73" descr="73"/>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16" name="98" descr="9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17" name="51" descr="51"/>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18" name="19" descr="19"/>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19" name="143" descr="143"/>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20" name="18" descr="18"/>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21" name="88" descr="8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22" name="28" descr="28"/>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23" name="84" descr="8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24" name="81" descr="8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25" name="141" descr="141"/>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26" name="78" descr="78"/>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27" name="74" descr="74"/>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28" name="120" descr="120"/>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29" name="111" descr="11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30" name="76" descr="76"/>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31" name="60" descr="60"/>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32" name="50" descr="50"/>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33" name="7" descr="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34" name="154" descr="1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35" name="1" descr="1"/>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36" name="135" descr="135"/>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37" name="24" descr="2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38" name="156" descr="156"/>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39" name="75" descr="75"/>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40" name="132" descr="132"/>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41" name="145" descr="14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42" name="12" descr="12"/>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43" name="144" descr="144"/>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44" name="15" descr="1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45" name="83" descr="83"/>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46" name="55" descr="55"/>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47" name="142" descr="14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48" name="4" descr="4"/>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49" name="77" descr="7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50" name="42" descr="4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51" name="57" descr="57"/>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52" name="25" descr="25"/>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53" name="124" descr="124"/>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54" name="54" descr="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55" name="27" descr="27"/>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56" name="37" descr="37"/>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57" name="45" descr="45"/>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58" name="58" descr="58"/>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59" name="92" descr="9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60" name="129" descr="129"/>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61" name="131" descr="131"/>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62" name="38" descr="38"/>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63" name="115" descr="115"/>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64" name="11" descr="11"/>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65" name="100" descr="100"/>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66" name="85" descr="85"/>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67" name="159" descr="159"/>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68" name="102" descr="10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69" name="73" descr="73"/>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70" name="98" descr="9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71" name="51" descr="51"/>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472" name="19" descr="19"/>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73" name="143" descr="143"/>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74" name="18" descr="18"/>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75" name="88" descr="8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76" name="28" descr="28"/>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77" name="84" descr="8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78" name="81" descr="8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79" name="141" descr="141"/>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80" name="78" descr="78"/>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481" name="74" descr="74"/>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482" name="120" descr="120"/>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83" name="111" descr="11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84" name="76" descr="76"/>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485" name="60" descr="60"/>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86" name="50" descr="50"/>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87" name="7" descr="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88" name="154" descr="1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89" name="1" descr="1"/>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90" name="135" descr="135"/>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491" name="24" descr="2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92" name="156" descr="156"/>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93" name="75" descr="75"/>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94" name="132" descr="132"/>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95" name="145" descr="14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496" name="12" descr="12"/>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497" name="144" descr="144"/>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498" name="15" descr="1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499" name="83" descr="83"/>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500" name="142" descr="14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01" name="4" descr="4"/>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02" name="77" descr="77"/>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03" name="42" descr="42"/>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04" name="57" descr="57"/>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05" name="25" descr="25"/>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06" name="124" descr="124"/>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07" name="54" descr="54"/>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08" name="27" descr="27"/>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09" name="37" descr="37"/>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10" name="45" descr="45"/>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11" name="58" descr="58"/>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12" name="92" descr="92"/>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13" name="129" descr="129"/>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14" name="131" descr="131"/>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15" name="38" descr="38"/>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16" name="115" descr="115"/>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17" name="11" descr="11"/>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18" name="100" descr="100"/>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19" name="85" descr="85"/>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20" name="159" descr="159"/>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21" name="102" descr="102"/>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22" name="73" descr="73"/>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23" name="98" descr="98"/>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24" name="51" descr="51"/>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25" name="19" descr="19"/>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26" name="143" descr="143"/>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27" name="18" descr="18"/>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28" name="88" descr="88"/>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29" name="28" descr="28"/>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30" name="84" descr="84"/>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31" name="81" descr="81"/>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32" name="141" descr="141"/>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33" name="78" descr="78"/>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34" name="74" descr="74"/>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35" name="120" descr="120"/>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36" name="111" descr="111"/>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37" name="76" descr="76"/>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38" name="60" descr="60"/>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39" name="50" descr="50"/>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40" name="7" descr="7"/>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41" name="154" descr="154"/>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42" name="1" descr="1"/>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43" name="135" descr="135"/>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44" name="24" descr="24"/>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45" name="156" descr="156"/>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46" name="75" descr="75"/>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47" name="132" descr="132"/>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48" name="145" descr="145"/>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49" name="12" descr="12"/>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50" name="144" descr="144"/>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51" name="15" descr="15"/>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52" name="83" descr="83"/>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53" name="55" descr="55"/>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54" name="142" descr="142"/>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55" name="4" descr="4"/>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56" name="77" descr="77"/>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57" name="42" descr="42"/>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58" name="57" descr="57"/>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59" name="25" descr="25"/>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60" name="124" descr="124"/>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61" name="54" descr="54"/>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62" name="27" descr="27"/>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63" name="37" descr="37"/>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64" name="45" descr="45"/>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65" name="58" descr="58"/>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66" name="92" descr="92"/>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67" name="129" descr="129"/>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68" name="131" descr="131"/>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69" name="38" descr="38"/>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70" name="115" descr="115"/>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189230</xdr:rowOff>
    </xdr:to>
    <xdr:pic>
      <xdr:nvPicPr>
        <xdr:cNvPr id="17571" name="11" descr="11"/>
        <xdr:cNvPicPr/>
      </xdr:nvPicPr>
      <xdr:blipFill>
        <a:blip r:embed="rId1" cstate="print"/>
        <a:stretch>
          <a:fillRect/>
        </a:stretch>
      </xdr:blipFill>
      <xdr:spPr>
        <a:xfrm>
          <a:off x="215061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72" name="100" descr="100"/>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73" name="159" descr="159"/>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74" name="102" descr="102"/>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75" name="73" descr="73"/>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76" name="98" descr="98"/>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77" name="51" descr="51"/>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189230</xdr:rowOff>
    </xdr:to>
    <xdr:pic>
      <xdr:nvPicPr>
        <xdr:cNvPr id="17578" name="19" descr="19"/>
        <xdr:cNvPicPr/>
      </xdr:nvPicPr>
      <xdr:blipFill>
        <a:blip r:embed="rId1" cstate="print"/>
        <a:stretch>
          <a:fillRect/>
        </a:stretch>
      </xdr:blipFill>
      <xdr:spPr>
        <a:xfrm>
          <a:off x="21429980"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79" name="143" descr="143"/>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189230</xdr:rowOff>
    </xdr:to>
    <xdr:pic>
      <xdr:nvPicPr>
        <xdr:cNvPr id="17580" name="18" descr="18"/>
        <xdr:cNvPicPr/>
      </xdr:nvPicPr>
      <xdr:blipFill>
        <a:blip r:embed="rId1" cstate="print"/>
        <a:stretch>
          <a:fillRect/>
        </a:stretch>
      </xdr:blipFill>
      <xdr:spPr>
        <a:xfrm>
          <a:off x="213537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81" name="88" descr="88"/>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82" name="28" descr="28"/>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83" name="84" descr="84"/>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84" name="81" descr="81"/>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189230</xdr:rowOff>
    </xdr:to>
    <xdr:pic>
      <xdr:nvPicPr>
        <xdr:cNvPr id="17585" name="141" descr="141"/>
        <xdr:cNvPicPr/>
      </xdr:nvPicPr>
      <xdr:blipFill>
        <a:blip r:embed="rId1" cstate="print"/>
        <a:stretch>
          <a:fillRect/>
        </a:stretch>
      </xdr:blipFill>
      <xdr:spPr>
        <a:xfrm>
          <a:off x="21572855"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86" name="111" descr="111"/>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87" name="76" descr="76"/>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189230</xdr:rowOff>
    </xdr:to>
    <xdr:pic>
      <xdr:nvPicPr>
        <xdr:cNvPr id="17588" name="60" descr="60"/>
        <xdr:cNvPicPr/>
      </xdr:nvPicPr>
      <xdr:blipFill>
        <a:blip r:embed="rId1" cstate="print"/>
        <a:stretch>
          <a:fillRect/>
        </a:stretch>
      </xdr:blipFill>
      <xdr:spPr>
        <a:xfrm>
          <a:off x="211251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89" name="7" descr="7"/>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90" name="154" descr="154"/>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189230</xdr:rowOff>
    </xdr:to>
    <xdr:pic>
      <xdr:nvPicPr>
        <xdr:cNvPr id="17591" name="1" descr="1"/>
        <xdr:cNvPicPr/>
      </xdr:nvPicPr>
      <xdr:blipFill>
        <a:blip r:embed="rId1" cstate="print"/>
        <a:stretch>
          <a:fillRect/>
        </a:stretch>
      </xdr:blipFill>
      <xdr:spPr>
        <a:xfrm>
          <a:off x="212775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92" name="135" descr="135"/>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189230</xdr:rowOff>
    </xdr:to>
    <xdr:pic>
      <xdr:nvPicPr>
        <xdr:cNvPr id="17593" name="24" descr="24"/>
        <xdr:cNvPicPr/>
      </xdr:nvPicPr>
      <xdr:blipFill>
        <a:blip r:embed="rId1" cstate="print"/>
        <a:stretch>
          <a:fillRect/>
        </a:stretch>
      </xdr:blipFill>
      <xdr:spPr>
        <a:xfrm>
          <a:off x="212013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94" name="156" descr="156"/>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95" name="75" descr="75"/>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189230</xdr:rowOff>
    </xdr:to>
    <xdr:pic>
      <xdr:nvPicPr>
        <xdr:cNvPr id="17596" name="12" descr="12"/>
        <xdr:cNvPicPr/>
      </xdr:nvPicPr>
      <xdr:blipFill>
        <a:blip r:embed="rId1" cstate="print"/>
        <a:stretch>
          <a:fillRect/>
        </a:stretch>
      </xdr:blipFill>
      <xdr:spPr>
        <a:xfrm>
          <a:off x="21039455" y="116027200"/>
          <a:ext cx="66040" cy="76073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189230</xdr:rowOff>
    </xdr:to>
    <xdr:pic>
      <xdr:nvPicPr>
        <xdr:cNvPr id="17597" name="144" descr="144"/>
        <xdr:cNvPicPr/>
      </xdr:nvPicPr>
      <xdr:blipFill>
        <a:blip r:embed="rId1" cstate="print"/>
        <a:stretch>
          <a:fillRect/>
        </a:stretch>
      </xdr:blipFill>
      <xdr:spPr>
        <a:xfrm>
          <a:off x="20972780" y="116027200"/>
          <a:ext cx="66040"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180340</xdr:rowOff>
    </xdr:to>
    <xdr:pic>
      <xdr:nvPicPr>
        <xdr:cNvPr id="17598" name="120" descr="120"/>
        <xdr:cNvPicPr/>
      </xdr:nvPicPr>
      <xdr:blipFill>
        <a:blip r:embed="rId1" cstate="print"/>
        <a:stretch>
          <a:fillRect/>
        </a:stretch>
      </xdr:blipFill>
      <xdr:spPr>
        <a:xfrm>
          <a:off x="21429980" y="116027200"/>
          <a:ext cx="66040" cy="751840"/>
        </a:xfrm>
        <a:prstGeom prst="rect">
          <a:avLst/>
        </a:prstGeom>
        <a:noFill/>
        <a:ln w="9525">
          <a:noFill/>
        </a:ln>
      </xdr:spPr>
    </xdr:pic>
    <xdr:clientData/>
  </xdr:twoCellAnchor>
  <xdr:twoCellAnchor editAs="oneCell">
    <xdr:from>
      <xdr:col>34</xdr:col>
      <xdr:colOff>504825</xdr:colOff>
      <xdr:row>71</xdr:row>
      <xdr:rowOff>0</xdr:rowOff>
    </xdr:from>
    <xdr:to>
      <xdr:col>34</xdr:col>
      <xdr:colOff>571500</xdr:colOff>
      <xdr:row>72</xdr:row>
      <xdr:rowOff>189230</xdr:rowOff>
    </xdr:to>
    <xdr:pic>
      <xdr:nvPicPr>
        <xdr:cNvPr id="17599" name="83" descr="83"/>
        <xdr:cNvPicPr/>
      </xdr:nvPicPr>
      <xdr:blipFill>
        <a:blip r:embed="rId1" cstate="print"/>
        <a:stretch>
          <a:fillRect/>
        </a:stretch>
      </xdr:blipFill>
      <xdr:spPr>
        <a:xfrm>
          <a:off x="21477605" y="116027200"/>
          <a:ext cx="66675" cy="76073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180340</xdr:rowOff>
    </xdr:to>
    <xdr:pic>
      <xdr:nvPicPr>
        <xdr:cNvPr id="17600" name="120" descr="120"/>
        <xdr:cNvPicPr/>
      </xdr:nvPicPr>
      <xdr:blipFill>
        <a:blip r:embed="rId1" cstate="print"/>
        <a:stretch>
          <a:fillRect/>
        </a:stretch>
      </xdr:blipFill>
      <xdr:spPr>
        <a:xfrm>
          <a:off x="21429980" y="116027200"/>
          <a:ext cx="66040" cy="751840"/>
        </a:xfrm>
        <a:prstGeom prst="rect">
          <a:avLst/>
        </a:prstGeom>
        <a:noFill/>
        <a:ln w="9525">
          <a:noFill/>
        </a:ln>
      </xdr:spPr>
    </xdr:pic>
    <xdr:clientData/>
  </xdr:twoCellAnchor>
  <xdr:twoCellAnchor editAs="oneCell">
    <xdr:from>
      <xdr:col>31</xdr:col>
      <xdr:colOff>0</xdr:colOff>
      <xdr:row>71</xdr:row>
      <xdr:rowOff>0</xdr:rowOff>
    </xdr:from>
    <xdr:to>
      <xdr:col>31</xdr:col>
      <xdr:colOff>85090</xdr:colOff>
      <xdr:row>71</xdr:row>
      <xdr:rowOff>265430</xdr:rowOff>
    </xdr:to>
    <xdr:sp>
      <xdr:nvSpPr>
        <xdr:cNvPr id="17601" name="Text Box 13"/>
        <xdr:cNvSpPr txBox="1"/>
      </xdr:nvSpPr>
      <xdr:spPr>
        <a:xfrm>
          <a:off x="19018885" y="116027200"/>
          <a:ext cx="85090" cy="265430"/>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255905</xdr:rowOff>
    </xdr:to>
    <xdr:sp>
      <xdr:nvSpPr>
        <xdr:cNvPr id="17602" name="Text Box 13"/>
        <xdr:cNvSpPr txBox="1"/>
      </xdr:nvSpPr>
      <xdr:spPr>
        <a:xfrm>
          <a:off x="19018885" y="116027200"/>
          <a:ext cx="85090" cy="255905"/>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265430</xdr:rowOff>
    </xdr:to>
    <xdr:sp>
      <xdr:nvSpPr>
        <xdr:cNvPr id="17603" name="Text Box 13"/>
        <xdr:cNvSpPr txBox="1"/>
      </xdr:nvSpPr>
      <xdr:spPr>
        <a:xfrm>
          <a:off x="19018885" y="116027200"/>
          <a:ext cx="85090" cy="265430"/>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255905</xdr:rowOff>
    </xdr:to>
    <xdr:sp>
      <xdr:nvSpPr>
        <xdr:cNvPr id="17604" name="Text Box 13"/>
        <xdr:cNvSpPr txBox="1"/>
      </xdr:nvSpPr>
      <xdr:spPr>
        <a:xfrm>
          <a:off x="19018885" y="116027200"/>
          <a:ext cx="85090" cy="255905"/>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265430</xdr:rowOff>
    </xdr:to>
    <xdr:sp>
      <xdr:nvSpPr>
        <xdr:cNvPr id="17605" name="Text Box 13"/>
        <xdr:cNvSpPr txBox="1"/>
      </xdr:nvSpPr>
      <xdr:spPr>
        <a:xfrm>
          <a:off x="19018885" y="116027200"/>
          <a:ext cx="85090" cy="265430"/>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255905</xdr:rowOff>
    </xdr:to>
    <xdr:sp>
      <xdr:nvSpPr>
        <xdr:cNvPr id="17606" name="Text Box 13"/>
        <xdr:cNvSpPr txBox="1"/>
      </xdr:nvSpPr>
      <xdr:spPr>
        <a:xfrm>
          <a:off x="19018885" y="116027200"/>
          <a:ext cx="85090" cy="255905"/>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265430</xdr:rowOff>
    </xdr:to>
    <xdr:sp>
      <xdr:nvSpPr>
        <xdr:cNvPr id="17607" name="Text Box 13"/>
        <xdr:cNvSpPr txBox="1"/>
      </xdr:nvSpPr>
      <xdr:spPr>
        <a:xfrm>
          <a:off x="19018885" y="116027200"/>
          <a:ext cx="85090" cy="265430"/>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255905</xdr:rowOff>
    </xdr:to>
    <xdr:sp>
      <xdr:nvSpPr>
        <xdr:cNvPr id="17608" name="Text Box 13"/>
        <xdr:cNvSpPr txBox="1"/>
      </xdr:nvSpPr>
      <xdr:spPr>
        <a:xfrm>
          <a:off x="19018885" y="116027200"/>
          <a:ext cx="85090" cy="255905"/>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265430</xdr:rowOff>
    </xdr:to>
    <xdr:sp>
      <xdr:nvSpPr>
        <xdr:cNvPr id="17609" name="Text Box 13"/>
        <xdr:cNvSpPr txBox="1"/>
      </xdr:nvSpPr>
      <xdr:spPr>
        <a:xfrm>
          <a:off x="19018885" y="116027200"/>
          <a:ext cx="85090" cy="265430"/>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255905</xdr:rowOff>
    </xdr:to>
    <xdr:sp>
      <xdr:nvSpPr>
        <xdr:cNvPr id="17610" name="Text Box 13"/>
        <xdr:cNvSpPr txBox="1"/>
      </xdr:nvSpPr>
      <xdr:spPr>
        <a:xfrm>
          <a:off x="19018885" y="116027200"/>
          <a:ext cx="85090" cy="255905"/>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265430</xdr:rowOff>
    </xdr:to>
    <xdr:sp>
      <xdr:nvSpPr>
        <xdr:cNvPr id="17611" name="Text Box 13"/>
        <xdr:cNvSpPr txBox="1"/>
      </xdr:nvSpPr>
      <xdr:spPr>
        <a:xfrm>
          <a:off x="19018885" y="116027200"/>
          <a:ext cx="85090" cy="265430"/>
        </a:xfrm>
        <a:prstGeom prst="rect">
          <a:avLst/>
        </a:prstGeom>
        <a:noFill/>
        <a:ln w="9525">
          <a:noFill/>
        </a:ln>
      </xdr:spPr>
    </xdr:sp>
    <xdr:clientData/>
  </xdr:twoCellAnchor>
  <xdr:twoCellAnchor editAs="oneCell">
    <xdr:from>
      <xdr:col>31</xdr:col>
      <xdr:colOff>0</xdr:colOff>
      <xdr:row>71</xdr:row>
      <xdr:rowOff>0</xdr:rowOff>
    </xdr:from>
    <xdr:to>
      <xdr:col>31</xdr:col>
      <xdr:colOff>85090</xdr:colOff>
      <xdr:row>71</xdr:row>
      <xdr:rowOff>255905</xdr:rowOff>
    </xdr:to>
    <xdr:sp>
      <xdr:nvSpPr>
        <xdr:cNvPr id="17612" name="Text Box 13"/>
        <xdr:cNvSpPr txBox="1"/>
      </xdr:nvSpPr>
      <xdr:spPr>
        <a:xfrm>
          <a:off x="19018885" y="116027200"/>
          <a:ext cx="85090" cy="255905"/>
        </a:xfrm>
        <a:prstGeom prst="rect">
          <a:avLst/>
        </a:prstGeom>
        <a:noFill/>
        <a:ln w="9525">
          <a:noFill/>
        </a:ln>
      </xdr:spPr>
    </xdr:sp>
    <xdr:clientData/>
  </xdr:twoCellAnchor>
  <xdr:twoCellAnchor editAs="oneCell">
    <xdr:from>
      <xdr:col>33</xdr:col>
      <xdr:colOff>152400</xdr:colOff>
      <xdr:row>71</xdr:row>
      <xdr:rowOff>0</xdr:rowOff>
    </xdr:from>
    <xdr:to>
      <xdr:col>33</xdr:col>
      <xdr:colOff>218440</xdr:colOff>
      <xdr:row>72</xdr:row>
      <xdr:rowOff>179070</xdr:rowOff>
    </xdr:to>
    <xdr:pic>
      <xdr:nvPicPr>
        <xdr:cNvPr id="17613" name="4" descr="4"/>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614" name="139" descr="139"/>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615" name="36" descr="36"/>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616" name="140" descr="140"/>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617" name="109" descr="109"/>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618" name="125" descr="125"/>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619" name="59" descr="59"/>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620" name="77" descr="77"/>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621" name="152" descr="152"/>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622" name="150" descr="150"/>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623" name="116" descr="116"/>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624" name="5" descr="5"/>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625" name="95" descr="95"/>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626" name="68" descr="68"/>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627" name="42" descr="4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628" name="34" descr="34"/>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629" name="106" descr="106"/>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630" name="57" descr="57"/>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631" name="137" descr="137"/>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632" name="25" descr="25"/>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633" name="14" descr="14"/>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634" name="99" descr="99"/>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635" name="124" descr="124"/>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636" name="114" descr="114"/>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637" name="149" descr="149"/>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638" name="155" descr="155"/>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639" name="69" descr="69"/>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640" name="17" descr="17"/>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641" name="72" descr="72"/>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642" name="110" descr="110"/>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643" name="21" descr="21"/>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644" name="22" descr="22"/>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645" name="13" descr="13"/>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646" name="54" descr="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647" name="27" descr="27"/>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648" name="39" descr="39"/>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649" name="31" descr="31"/>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650" name="37" descr="37"/>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651" name="45" descr="45"/>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652" name="127" descr="127"/>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653" name="29" descr="29"/>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654" name="90" descr="90"/>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655" name="58" descr="58"/>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656" name="71" descr="71"/>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657" name="92" descr="92"/>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658" name="129" descr="129"/>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659" name="131" descr="131"/>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660" name="63" descr="63"/>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661" name="38" descr="38"/>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662" name="115" descr="115"/>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663" name="33" descr="3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664" name="70" descr="70"/>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665" name="10" descr="10"/>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666" name="87" descr="87"/>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667" name="11" descr="11"/>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668" name="46" descr="46"/>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669" name="119" descr="119"/>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670" name="100" descr="100"/>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671" name="85" descr="85"/>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672" name="107" descr="107"/>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673" name="126" descr="126"/>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674" name="159" descr="159"/>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675" name="105" descr="105"/>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676" name="65" descr="65"/>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677" name="16" descr="16"/>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678" name="67" descr="67"/>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679" name="147" descr="147"/>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680" name="56" descr="56"/>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681" name="102" descr="102"/>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682" name="35" descr="35"/>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683" name="133" descr="133"/>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684" name="118" descr="118"/>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685" name="26" descr="26"/>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686" name="73" descr="73"/>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687" name="53" descr="53"/>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688" name="2" descr="2"/>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689" name="98" descr="9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690" name="91" descr="91"/>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691" name="108" descr="108"/>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692" name="79" descr="79"/>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693" name="48" descr="48"/>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694" name="86" descr="86"/>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695" name="0" descr="0"/>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696" name="51" descr="51"/>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697" name="19" descr="19"/>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698" name="20" descr="20"/>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699" name="160" descr="160"/>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700" name="117" descr="117"/>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701" name="64" descr="64"/>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702" name="52" descr="52"/>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703" name="49" descr="49"/>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704" name="143" descr="143"/>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705" name="82" descr="82"/>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706" name="112" descr="112"/>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707" name="18" descr="18"/>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179070</xdr:rowOff>
    </xdr:to>
    <xdr:pic>
      <xdr:nvPicPr>
        <xdr:cNvPr id="17708" name="88" descr="88"/>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709" name="157" descr="157"/>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710" name="28" descr="28"/>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711" name="128" descr="128"/>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712" name="148" descr="148"/>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713" name="84" descr="8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714" name="3" descr="3"/>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715" name="81" descr="81"/>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716" name="40" descr="40"/>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717" name="141" descr="141"/>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718" name="41" descr="41"/>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719" name="9" descr="9"/>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720" name="78" descr="78"/>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721" name="74" descr="74"/>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722" name="120" descr="120"/>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723" name="66" descr="66"/>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724" name="44" descr="44"/>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725" name="146" descr="146"/>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726" name="121" descr="121"/>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727" name="101" descr="101"/>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728" name="62" descr="62"/>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729" name="93" descr="9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730" name="111" descr="11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179070</xdr:rowOff>
    </xdr:to>
    <xdr:pic>
      <xdr:nvPicPr>
        <xdr:cNvPr id="17731" name="76" descr="76"/>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179070</xdr:rowOff>
    </xdr:to>
    <xdr:pic>
      <xdr:nvPicPr>
        <xdr:cNvPr id="17732" name="60" descr="60"/>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733" name="50" descr="50"/>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734" name="43" descr="43"/>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735" name="7" descr="7"/>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736" name="23" descr="23"/>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737" name="154" descr="154"/>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738" name="1" descr="1"/>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739" name="89" descr="89"/>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740" name="135" descr="135"/>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741" name="138" descr="138"/>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742" name="151" descr="151"/>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743" name="24" descr="24"/>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744" name="156" descr="156"/>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745" name="75" descr="75"/>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746" name="153" descr="15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747" name="132" descr="132"/>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748" name="145" descr="145"/>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749" name="80" descr="80"/>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750" name="161" descr="161"/>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751" name="136" descr="136"/>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752" name="12" descr="12"/>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753" name="144" descr="144"/>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754" name="15" descr="1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755" name="6" descr="6"/>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756" name="61" descr="61"/>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757" name="158" descr="158"/>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758" name="96" descr="96"/>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759" name="83" descr="83"/>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760" name="130" descr="130"/>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761" name="122" descr="122"/>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762" name="47" descr="47"/>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763" name="103" descr="10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764" name="32" descr="32"/>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765" name="55" descr="55"/>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766" name="142" descr="14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767" name="134" descr="134"/>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768" name="30" descr="30"/>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769" name="113" descr="113"/>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770" name="104" descr="104"/>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771" name="94" descr="94"/>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772" name="8" descr="8"/>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773" name="123" descr="123"/>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774" name="97" descr="97"/>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179070</xdr:rowOff>
    </xdr:to>
    <xdr:pic>
      <xdr:nvPicPr>
        <xdr:cNvPr id="17775" name="4" descr="4"/>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776" name="139" descr="139"/>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777" name="36" descr="36"/>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778" name="140" descr="140"/>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779" name="109" descr="109"/>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780" name="125" descr="125"/>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781" name="59" descr="59"/>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782" name="77" descr="77"/>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783" name="152" descr="152"/>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784" name="150" descr="150"/>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785" name="116" descr="116"/>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786" name="5" descr="5"/>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787" name="95" descr="95"/>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788" name="68" descr="68"/>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789" name="42" descr="4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790" name="34" descr="34"/>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791" name="106" descr="106"/>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792" name="57" descr="57"/>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793" name="137" descr="137"/>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794" name="25" descr="25"/>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795" name="14" descr="14"/>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796" name="99" descr="99"/>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797" name="124" descr="124"/>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798" name="114" descr="114"/>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799" name="149" descr="149"/>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800" name="155" descr="155"/>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801" name="69" descr="69"/>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802" name="17" descr="17"/>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803" name="72" descr="72"/>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804" name="110" descr="110"/>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805" name="21" descr="21"/>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806" name="22" descr="22"/>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807" name="13" descr="13"/>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808" name="54" descr="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809" name="27" descr="27"/>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810" name="39" descr="39"/>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811" name="31" descr="31"/>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812" name="37" descr="37"/>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17813" name="45" descr="45"/>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814" name="127" descr="127"/>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815" name="29" descr="29"/>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816" name="90" descr="90"/>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817" name="58" descr="58"/>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818" name="71" descr="71"/>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819" name="92" descr="92"/>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820" name="129" descr="129"/>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821" name="131" descr="131"/>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822" name="63" descr="63"/>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823" name="38" descr="38"/>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824" name="115" descr="115"/>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825" name="33" descr="3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826" name="70" descr="70"/>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827" name="10" descr="10"/>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828" name="87" descr="87"/>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829" name="11" descr="11"/>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830" name="46" descr="46"/>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831" name="119" descr="119"/>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832" name="100" descr="100"/>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833" name="85" descr="85"/>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834" name="107" descr="107"/>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835" name="126" descr="126"/>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836" name="159" descr="159"/>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837" name="105" descr="105"/>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838" name="65" descr="65"/>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839" name="16" descr="16"/>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840" name="67" descr="67"/>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841" name="147" descr="147"/>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842" name="56" descr="56"/>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843" name="102" descr="102"/>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844" name="35" descr="35"/>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845" name="133" descr="133"/>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846" name="118" descr="118"/>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847" name="26" descr="26"/>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848" name="73" descr="73"/>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849" name="53" descr="53"/>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850" name="2" descr="2"/>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17851" name="98" descr="9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852" name="91" descr="91"/>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853" name="108" descr="108"/>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854" name="79" descr="79"/>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855" name="48" descr="48"/>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856" name="86" descr="86"/>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857" name="0" descr="0"/>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17858" name="51" descr="51"/>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179070</xdr:rowOff>
    </xdr:to>
    <xdr:pic>
      <xdr:nvPicPr>
        <xdr:cNvPr id="17859" name="19" descr="19"/>
        <xdr:cNvPicPr/>
      </xdr:nvPicPr>
      <xdr:blipFill>
        <a:blip r:embed="rId1" cstate="print"/>
        <a:stretch>
          <a:fillRect/>
        </a:stretch>
      </xdr:blipFill>
      <xdr:spPr>
        <a:xfrm>
          <a:off x="20448905"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860" name="20" descr="20"/>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861" name="160" descr="160"/>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36830</xdr:rowOff>
    </xdr:to>
    <xdr:pic>
      <xdr:nvPicPr>
        <xdr:cNvPr id="17862" name="117" descr="117"/>
        <xdr:cNvPicPr/>
      </xdr:nvPicPr>
      <xdr:blipFill>
        <a:blip r:embed="rId1" cstate="print"/>
        <a:stretch>
          <a:fillRect/>
        </a:stretch>
      </xdr:blipFill>
      <xdr:spPr>
        <a:xfrm>
          <a:off x="20448905" y="116027200"/>
          <a:ext cx="66040" cy="6083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863" name="64" descr="64"/>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864" name="52" descr="52"/>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865" name="49" descr="49"/>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866" name="143" descr="143"/>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867" name="82" descr="82"/>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868" name="112" descr="112"/>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869" name="18" descr="18"/>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179070</xdr:rowOff>
    </xdr:to>
    <xdr:pic>
      <xdr:nvPicPr>
        <xdr:cNvPr id="17870" name="88" descr="88"/>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871" name="157" descr="157"/>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872" name="28" descr="28"/>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873" name="128" descr="128"/>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874" name="148" descr="148"/>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875" name="84" descr="8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28575</xdr:rowOff>
    </xdr:to>
    <xdr:pic>
      <xdr:nvPicPr>
        <xdr:cNvPr id="17876" name="3" descr="3"/>
        <xdr:cNvPicPr/>
      </xdr:nvPicPr>
      <xdr:blipFill>
        <a:blip r:embed="rId1" cstate="print"/>
        <a:stretch>
          <a:fillRect/>
        </a:stretch>
      </xdr:blipFill>
      <xdr:spPr>
        <a:xfrm>
          <a:off x="202203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877" name="81" descr="81"/>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878" name="40" descr="40"/>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879" name="141" descr="141"/>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36830</xdr:rowOff>
    </xdr:to>
    <xdr:pic>
      <xdr:nvPicPr>
        <xdr:cNvPr id="17880" name="41" descr="41"/>
        <xdr:cNvPicPr/>
      </xdr:nvPicPr>
      <xdr:blipFill>
        <a:blip r:embed="rId1" cstate="print"/>
        <a:stretch>
          <a:fillRect/>
        </a:stretch>
      </xdr:blipFill>
      <xdr:spPr>
        <a:xfrm>
          <a:off x="19991705"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881" name="9" descr="9"/>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882" name="78" descr="78"/>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179070</xdr:rowOff>
    </xdr:to>
    <xdr:pic>
      <xdr:nvPicPr>
        <xdr:cNvPr id="17883" name="74" descr="74"/>
        <xdr:cNvPicPr/>
      </xdr:nvPicPr>
      <xdr:blipFill>
        <a:blip r:embed="rId1" cstate="print"/>
        <a:stretch>
          <a:fillRect/>
        </a:stretch>
      </xdr:blipFill>
      <xdr:spPr>
        <a:xfrm>
          <a:off x="20525105" y="116027200"/>
          <a:ext cx="66040" cy="7505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179070</xdr:rowOff>
    </xdr:to>
    <xdr:pic>
      <xdr:nvPicPr>
        <xdr:cNvPr id="17884" name="120" descr="120"/>
        <xdr:cNvPicPr/>
      </xdr:nvPicPr>
      <xdr:blipFill>
        <a:blip r:embed="rId1" cstate="print"/>
        <a:stretch>
          <a:fillRect/>
        </a:stretch>
      </xdr:blipFill>
      <xdr:spPr>
        <a:xfrm>
          <a:off x="203727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885" name="66" descr="66"/>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886" name="44" descr="44"/>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36830</xdr:rowOff>
    </xdr:to>
    <xdr:pic>
      <xdr:nvPicPr>
        <xdr:cNvPr id="17887" name="146" descr="146"/>
        <xdr:cNvPicPr/>
      </xdr:nvPicPr>
      <xdr:blipFill>
        <a:blip r:embed="rId1" cstate="print"/>
        <a:stretch>
          <a:fillRect/>
        </a:stretch>
      </xdr:blipFill>
      <xdr:spPr>
        <a:xfrm>
          <a:off x="20296505" y="116027200"/>
          <a:ext cx="66040" cy="6083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36830</xdr:rowOff>
    </xdr:to>
    <xdr:pic>
      <xdr:nvPicPr>
        <xdr:cNvPr id="17888" name="121" descr="121"/>
        <xdr:cNvPicPr/>
      </xdr:nvPicPr>
      <xdr:blipFill>
        <a:blip r:embed="rId1" cstate="print"/>
        <a:stretch>
          <a:fillRect/>
        </a:stretch>
      </xdr:blipFill>
      <xdr:spPr>
        <a:xfrm>
          <a:off x="20144105" y="116027200"/>
          <a:ext cx="66040" cy="6083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889" name="101" descr="101"/>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28575</xdr:rowOff>
    </xdr:to>
    <xdr:pic>
      <xdr:nvPicPr>
        <xdr:cNvPr id="17890" name="62" descr="62"/>
        <xdr:cNvPicPr/>
      </xdr:nvPicPr>
      <xdr:blipFill>
        <a:blip r:embed="rId1" cstate="print"/>
        <a:stretch>
          <a:fillRect/>
        </a:stretch>
      </xdr:blipFill>
      <xdr:spPr>
        <a:xfrm>
          <a:off x="203727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891" name="93" descr="9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17892" name="111" descr="11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179070</xdr:rowOff>
    </xdr:to>
    <xdr:pic>
      <xdr:nvPicPr>
        <xdr:cNvPr id="17893" name="76" descr="76"/>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179070</xdr:rowOff>
    </xdr:to>
    <xdr:pic>
      <xdr:nvPicPr>
        <xdr:cNvPr id="17894" name="60" descr="60"/>
        <xdr:cNvPicPr/>
      </xdr:nvPicPr>
      <xdr:blipFill>
        <a:blip r:embed="rId1" cstate="print"/>
        <a:stretch>
          <a:fillRect/>
        </a:stretch>
      </xdr:blipFill>
      <xdr:spPr>
        <a:xfrm>
          <a:off x="20144105" y="116027200"/>
          <a:ext cx="66040" cy="7505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17895" name="50" descr="50"/>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36830</xdr:rowOff>
    </xdr:to>
    <xdr:pic>
      <xdr:nvPicPr>
        <xdr:cNvPr id="17896" name="43" descr="43"/>
        <xdr:cNvPicPr/>
      </xdr:nvPicPr>
      <xdr:blipFill>
        <a:blip r:embed="rId1" cstate="print"/>
        <a:stretch>
          <a:fillRect/>
        </a:stretch>
      </xdr:blipFill>
      <xdr:spPr>
        <a:xfrm>
          <a:off x="20591780" y="116027200"/>
          <a:ext cx="66040" cy="6083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897" name="7" descr="7"/>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898" name="23" descr="23"/>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899" name="154" descr="154"/>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900" name="1" descr="1"/>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901" name="89" descr="89"/>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902" name="135" descr="135"/>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36830</xdr:rowOff>
    </xdr:to>
    <xdr:pic>
      <xdr:nvPicPr>
        <xdr:cNvPr id="17903" name="138" descr="138"/>
        <xdr:cNvPicPr/>
      </xdr:nvPicPr>
      <xdr:blipFill>
        <a:blip r:embed="rId1" cstate="print"/>
        <a:stretch>
          <a:fillRect/>
        </a:stretch>
      </xdr:blipFill>
      <xdr:spPr>
        <a:xfrm>
          <a:off x="20220305" y="116027200"/>
          <a:ext cx="66040" cy="6083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904" name="151" descr="151"/>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179070</xdr:rowOff>
    </xdr:to>
    <xdr:pic>
      <xdr:nvPicPr>
        <xdr:cNvPr id="17905" name="24" descr="24"/>
        <xdr:cNvPicPr/>
      </xdr:nvPicPr>
      <xdr:blipFill>
        <a:blip r:embed="rId1" cstate="print"/>
        <a:stretch>
          <a:fillRect/>
        </a:stretch>
      </xdr:blipFill>
      <xdr:spPr>
        <a:xfrm>
          <a:off x="20220305" y="116027200"/>
          <a:ext cx="66040" cy="7505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17906" name="156" descr="156"/>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907" name="75" descr="75"/>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908" name="153" descr="15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909" name="132" descr="132"/>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179070</xdr:rowOff>
    </xdr:to>
    <xdr:pic>
      <xdr:nvPicPr>
        <xdr:cNvPr id="17910" name="145" descr="145"/>
        <xdr:cNvPicPr/>
      </xdr:nvPicPr>
      <xdr:blipFill>
        <a:blip r:embed="rId1" cstate="print"/>
        <a:stretch>
          <a:fillRect/>
        </a:stretch>
      </xdr:blipFill>
      <xdr:spPr>
        <a:xfrm>
          <a:off x="20296505" y="116027200"/>
          <a:ext cx="66040" cy="7505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911" name="80" descr="80"/>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36830</xdr:rowOff>
    </xdr:to>
    <xdr:pic>
      <xdr:nvPicPr>
        <xdr:cNvPr id="17912" name="161" descr="161"/>
        <xdr:cNvPicPr/>
      </xdr:nvPicPr>
      <xdr:blipFill>
        <a:blip r:embed="rId1" cstate="print"/>
        <a:stretch>
          <a:fillRect/>
        </a:stretch>
      </xdr:blipFill>
      <xdr:spPr>
        <a:xfrm>
          <a:off x="20372705" y="116027200"/>
          <a:ext cx="66040" cy="6083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913" name="136" descr="136"/>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179070</xdr:rowOff>
    </xdr:to>
    <xdr:pic>
      <xdr:nvPicPr>
        <xdr:cNvPr id="17914" name="12" descr="12"/>
        <xdr:cNvPicPr/>
      </xdr:nvPicPr>
      <xdr:blipFill>
        <a:blip r:embed="rId1" cstate="print"/>
        <a:stretch>
          <a:fillRect/>
        </a:stretch>
      </xdr:blipFill>
      <xdr:spPr>
        <a:xfrm>
          <a:off x="20058380" y="116027200"/>
          <a:ext cx="66040" cy="7505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179070</xdr:rowOff>
    </xdr:to>
    <xdr:pic>
      <xdr:nvPicPr>
        <xdr:cNvPr id="17915" name="144" descr="144"/>
        <xdr:cNvPicPr/>
      </xdr:nvPicPr>
      <xdr:blipFill>
        <a:blip r:embed="rId1" cstate="print"/>
        <a:stretch>
          <a:fillRect/>
        </a:stretch>
      </xdr:blipFill>
      <xdr:spPr>
        <a:xfrm>
          <a:off x="19991705" y="116027200"/>
          <a:ext cx="66040" cy="7505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17916" name="15" descr="1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36830</xdr:rowOff>
    </xdr:to>
    <xdr:pic>
      <xdr:nvPicPr>
        <xdr:cNvPr id="17917" name="6" descr="6"/>
        <xdr:cNvPicPr/>
      </xdr:nvPicPr>
      <xdr:blipFill>
        <a:blip r:embed="rId1" cstate="print"/>
        <a:stretch>
          <a:fillRect/>
        </a:stretch>
      </xdr:blipFill>
      <xdr:spPr>
        <a:xfrm>
          <a:off x="20525105" y="116027200"/>
          <a:ext cx="66040" cy="6083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918" name="61" descr="61"/>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919" name="158" descr="158"/>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28575</xdr:rowOff>
    </xdr:to>
    <xdr:pic>
      <xdr:nvPicPr>
        <xdr:cNvPr id="17920" name="96" descr="96"/>
        <xdr:cNvPicPr/>
      </xdr:nvPicPr>
      <xdr:blipFill>
        <a:blip r:embed="rId1" cstate="print"/>
        <a:stretch>
          <a:fillRect/>
        </a:stretch>
      </xdr:blipFill>
      <xdr:spPr>
        <a:xfrm>
          <a:off x="20591780" y="116027200"/>
          <a:ext cx="66040" cy="60007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179070</xdr:rowOff>
    </xdr:to>
    <xdr:pic>
      <xdr:nvPicPr>
        <xdr:cNvPr id="17921" name="83" descr="83"/>
        <xdr:cNvPicPr/>
      </xdr:nvPicPr>
      <xdr:blipFill>
        <a:blip r:embed="rId1" cstate="print"/>
        <a:stretch>
          <a:fillRect/>
        </a:stretch>
      </xdr:blipFill>
      <xdr:spPr>
        <a:xfrm>
          <a:off x="20591780" y="116027200"/>
          <a:ext cx="66040" cy="7505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922" name="130" descr="130"/>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923" name="122" descr="122"/>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36830</xdr:rowOff>
    </xdr:to>
    <xdr:pic>
      <xdr:nvPicPr>
        <xdr:cNvPr id="17924" name="47" descr="47"/>
        <xdr:cNvPicPr/>
      </xdr:nvPicPr>
      <xdr:blipFill>
        <a:blip r:embed="rId1" cstate="print"/>
        <a:stretch>
          <a:fillRect/>
        </a:stretch>
      </xdr:blipFill>
      <xdr:spPr>
        <a:xfrm>
          <a:off x="20058380" y="116027200"/>
          <a:ext cx="66040" cy="6083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28575</xdr:rowOff>
    </xdr:to>
    <xdr:pic>
      <xdr:nvPicPr>
        <xdr:cNvPr id="17925" name="103" descr="103"/>
        <xdr:cNvPicPr/>
      </xdr:nvPicPr>
      <xdr:blipFill>
        <a:blip r:embed="rId1" cstate="print"/>
        <a:stretch>
          <a:fillRect/>
        </a:stretch>
      </xdr:blipFill>
      <xdr:spPr>
        <a:xfrm>
          <a:off x="20525105" y="116027200"/>
          <a:ext cx="66040" cy="60007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926" name="32" descr="32"/>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17927" name="55" descr="55"/>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17928" name="142" descr="14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28575</xdr:rowOff>
    </xdr:to>
    <xdr:pic>
      <xdr:nvPicPr>
        <xdr:cNvPr id="17929" name="134" descr="134"/>
        <xdr:cNvPicPr/>
      </xdr:nvPicPr>
      <xdr:blipFill>
        <a:blip r:embed="rId1" cstate="print"/>
        <a:stretch>
          <a:fillRect/>
        </a:stretch>
      </xdr:blipFill>
      <xdr:spPr>
        <a:xfrm>
          <a:off x="20296505" y="116027200"/>
          <a:ext cx="66040" cy="60007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28575</xdr:rowOff>
    </xdr:to>
    <xdr:pic>
      <xdr:nvPicPr>
        <xdr:cNvPr id="17930" name="113" descr="113"/>
        <xdr:cNvPicPr/>
      </xdr:nvPicPr>
      <xdr:blipFill>
        <a:blip r:embed="rId1" cstate="print"/>
        <a:stretch>
          <a:fillRect/>
        </a:stretch>
      </xdr:blipFill>
      <xdr:spPr>
        <a:xfrm>
          <a:off x="20144105"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931" name="104" descr="104"/>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28575</xdr:rowOff>
    </xdr:to>
    <xdr:pic>
      <xdr:nvPicPr>
        <xdr:cNvPr id="17932" name="94" descr="94"/>
        <xdr:cNvPicPr/>
      </xdr:nvPicPr>
      <xdr:blipFill>
        <a:blip r:embed="rId1" cstate="print"/>
        <a:stretch>
          <a:fillRect/>
        </a:stretch>
      </xdr:blipFill>
      <xdr:spPr>
        <a:xfrm>
          <a:off x="20448905"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933" name="8" descr="8"/>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28575</xdr:rowOff>
    </xdr:to>
    <xdr:pic>
      <xdr:nvPicPr>
        <xdr:cNvPr id="17934" name="123" descr="123"/>
        <xdr:cNvPicPr/>
      </xdr:nvPicPr>
      <xdr:blipFill>
        <a:blip r:embed="rId1" cstate="print"/>
        <a:stretch>
          <a:fillRect/>
        </a:stretch>
      </xdr:blipFill>
      <xdr:spPr>
        <a:xfrm>
          <a:off x="20058380" y="116027200"/>
          <a:ext cx="66040" cy="60007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28575</xdr:rowOff>
    </xdr:to>
    <xdr:pic>
      <xdr:nvPicPr>
        <xdr:cNvPr id="17935" name="97" descr="97"/>
        <xdr:cNvPicPr/>
      </xdr:nvPicPr>
      <xdr:blipFill>
        <a:blip r:embed="rId1" cstate="print"/>
        <a:stretch>
          <a:fillRect/>
        </a:stretch>
      </xdr:blipFill>
      <xdr:spPr>
        <a:xfrm>
          <a:off x="19991705" y="116027200"/>
          <a:ext cx="66040" cy="600075"/>
        </a:xfrm>
        <a:prstGeom prst="rect">
          <a:avLst/>
        </a:prstGeom>
        <a:noFill/>
        <a:ln w="9525">
          <a:noFill/>
        </a:ln>
      </xdr:spPr>
    </xdr:pic>
    <xdr:clientData/>
  </xdr:twoCellAnchor>
  <xdr:twoCellAnchor editAs="oneCell">
    <xdr:from>
      <xdr:col>34</xdr:col>
      <xdr:colOff>0</xdr:colOff>
      <xdr:row>71</xdr:row>
      <xdr:rowOff>0</xdr:rowOff>
    </xdr:from>
    <xdr:to>
      <xdr:col>34</xdr:col>
      <xdr:colOff>85090</xdr:colOff>
      <xdr:row>71</xdr:row>
      <xdr:rowOff>257810</xdr:rowOff>
    </xdr:to>
    <xdr:sp>
      <xdr:nvSpPr>
        <xdr:cNvPr id="17936"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37"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38"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39"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0"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1"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2"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3"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4"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5"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6" name="Text Box 13"/>
        <xdr:cNvSpPr txBox="1"/>
      </xdr:nvSpPr>
      <xdr:spPr>
        <a:xfrm>
          <a:off x="20972780" y="116027200"/>
          <a:ext cx="85090" cy="25781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257810</xdr:rowOff>
    </xdr:to>
    <xdr:sp>
      <xdr:nvSpPr>
        <xdr:cNvPr id="17947" name="Text Box 13"/>
        <xdr:cNvSpPr txBox="1"/>
      </xdr:nvSpPr>
      <xdr:spPr>
        <a:xfrm>
          <a:off x="20972780"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48"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49"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0"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1"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2"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3"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4"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5"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6"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7"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8" name="Text Box 13"/>
        <xdr:cNvSpPr txBox="1"/>
      </xdr:nvSpPr>
      <xdr:spPr>
        <a:xfrm>
          <a:off x="19505295" y="116027200"/>
          <a:ext cx="85090" cy="257810"/>
        </a:xfrm>
        <a:prstGeom prst="rect">
          <a:avLst/>
        </a:prstGeom>
        <a:noFill/>
        <a:ln w="9525">
          <a:noFill/>
        </a:ln>
      </xdr:spPr>
    </xdr:sp>
    <xdr:clientData/>
  </xdr:twoCellAnchor>
  <xdr:twoCellAnchor editAs="oneCell">
    <xdr:from>
      <xdr:col>32</xdr:col>
      <xdr:colOff>0</xdr:colOff>
      <xdr:row>71</xdr:row>
      <xdr:rowOff>0</xdr:rowOff>
    </xdr:from>
    <xdr:to>
      <xdr:col>32</xdr:col>
      <xdr:colOff>85090</xdr:colOff>
      <xdr:row>71</xdr:row>
      <xdr:rowOff>257810</xdr:rowOff>
    </xdr:to>
    <xdr:sp>
      <xdr:nvSpPr>
        <xdr:cNvPr id="17959" name="Text Box 13"/>
        <xdr:cNvSpPr txBox="1"/>
      </xdr:nvSpPr>
      <xdr:spPr>
        <a:xfrm>
          <a:off x="19505295" y="116027200"/>
          <a:ext cx="85090" cy="257810"/>
        </a:xfrm>
        <a:prstGeom prst="rect">
          <a:avLst/>
        </a:prstGeom>
        <a:noFill/>
        <a:ln w="9525">
          <a:noFill/>
        </a:ln>
      </xdr:spPr>
    </xdr:sp>
    <xdr:clientData/>
  </xdr:twoCellAnchor>
  <xdr:twoCellAnchor editAs="oneCell">
    <xdr:from>
      <xdr:col>33</xdr:col>
      <xdr:colOff>152400</xdr:colOff>
      <xdr:row>71</xdr:row>
      <xdr:rowOff>0</xdr:rowOff>
    </xdr:from>
    <xdr:to>
      <xdr:col>33</xdr:col>
      <xdr:colOff>218440</xdr:colOff>
      <xdr:row>72</xdr:row>
      <xdr:rowOff>38100</xdr:rowOff>
    </xdr:to>
    <xdr:pic>
      <xdr:nvPicPr>
        <xdr:cNvPr id="17960" name="4" descr="4"/>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7961" name="139" descr="139"/>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7962" name="36" descr="36"/>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7963" name="140" descr="140"/>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7964" name="109" descr="109"/>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7965" name="125" descr="125"/>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7966" name="59" descr="59"/>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7967" name="77" descr="77"/>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7968" name="152" descr="152"/>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7969" name="150" descr="150"/>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7970" name="116" descr="116"/>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7971" name="5" descr="5"/>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7972" name="95" descr="95"/>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7973" name="68" descr="68"/>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48260</xdr:rowOff>
    </xdr:to>
    <xdr:pic>
      <xdr:nvPicPr>
        <xdr:cNvPr id="17974" name="42" descr="42"/>
        <xdr:cNvPicPr/>
      </xdr:nvPicPr>
      <xdr:blipFill>
        <a:blip r:embed="rId1" cstate="print"/>
        <a:stretch>
          <a:fillRect/>
        </a:stretch>
      </xdr:blipFill>
      <xdr:spPr>
        <a:xfrm>
          <a:off x="20448905" y="116027200"/>
          <a:ext cx="66040" cy="61976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7975" name="34" descr="34"/>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7976" name="106" descr="106"/>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7977" name="57" descr="57"/>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7978" name="137" descr="137"/>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7979" name="25" descr="25"/>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7980" name="14" descr="14"/>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7981" name="99" descr="99"/>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7982" name="124" descr="124"/>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7983" name="114" descr="114"/>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7984" name="149" descr="149"/>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7985" name="155" descr="155"/>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7986" name="69" descr="69"/>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7987" name="17" descr="17"/>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7988" name="72" descr="72"/>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7989" name="110" descr="110"/>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7990" name="21" descr="21"/>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7991" name="22" descr="22"/>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7992" name="13" descr="13"/>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48260</xdr:rowOff>
    </xdr:to>
    <xdr:pic>
      <xdr:nvPicPr>
        <xdr:cNvPr id="17993" name="54" descr="54"/>
        <xdr:cNvPicPr/>
      </xdr:nvPicPr>
      <xdr:blipFill>
        <a:blip r:embed="rId1" cstate="print"/>
        <a:stretch>
          <a:fillRect/>
        </a:stretch>
      </xdr:blipFill>
      <xdr:spPr>
        <a:xfrm>
          <a:off x="20296505" y="116027200"/>
          <a:ext cx="66040" cy="61976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48260</xdr:rowOff>
    </xdr:to>
    <xdr:pic>
      <xdr:nvPicPr>
        <xdr:cNvPr id="17994" name="27" descr="27"/>
        <xdr:cNvPicPr/>
      </xdr:nvPicPr>
      <xdr:blipFill>
        <a:blip r:embed="rId1" cstate="print"/>
        <a:stretch>
          <a:fillRect/>
        </a:stretch>
      </xdr:blipFill>
      <xdr:spPr>
        <a:xfrm>
          <a:off x="20372705" y="116027200"/>
          <a:ext cx="66040" cy="61976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7995" name="39" descr="39"/>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7996" name="31" descr="31"/>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48260</xdr:rowOff>
    </xdr:to>
    <xdr:pic>
      <xdr:nvPicPr>
        <xdr:cNvPr id="17997" name="37" descr="37"/>
        <xdr:cNvPicPr/>
      </xdr:nvPicPr>
      <xdr:blipFill>
        <a:blip r:embed="rId1" cstate="print"/>
        <a:stretch>
          <a:fillRect/>
        </a:stretch>
      </xdr:blipFill>
      <xdr:spPr>
        <a:xfrm>
          <a:off x="19991705" y="116027200"/>
          <a:ext cx="66040" cy="61976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48260</xdr:rowOff>
    </xdr:to>
    <xdr:pic>
      <xdr:nvPicPr>
        <xdr:cNvPr id="17998" name="45" descr="45"/>
        <xdr:cNvPicPr/>
      </xdr:nvPicPr>
      <xdr:blipFill>
        <a:blip r:embed="rId1" cstate="print"/>
        <a:stretch>
          <a:fillRect/>
        </a:stretch>
      </xdr:blipFill>
      <xdr:spPr>
        <a:xfrm>
          <a:off x="20372705" y="116027200"/>
          <a:ext cx="66040" cy="61976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7999" name="127" descr="127"/>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000" name="29" descr="29"/>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001" name="90" descr="90"/>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002" name="58" descr="58"/>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003" name="71" descr="71"/>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8004" name="92" descr="92"/>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005" name="129" descr="129"/>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48260</xdr:rowOff>
    </xdr:to>
    <xdr:pic>
      <xdr:nvPicPr>
        <xdr:cNvPr id="18006" name="131" descr="131"/>
        <xdr:cNvPicPr/>
      </xdr:nvPicPr>
      <xdr:blipFill>
        <a:blip r:embed="rId1" cstate="print"/>
        <a:stretch>
          <a:fillRect/>
        </a:stretch>
      </xdr:blipFill>
      <xdr:spPr>
        <a:xfrm>
          <a:off x="201441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007" name="63" descr="63"/>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008" name="38" descr="38"/>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009" name="115" descr="115"/>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010" name="33" descr="3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8011" name="70" descr="70"/>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012" name="10" descr="10"/>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013" name="87" descr="87"/>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48260</xdr:rowOff>
    </xdr:to>
    <xdr:pic>
      <xdr:nvPicPr>
        <xdr:cNvPr id="18014" name="11" descr="11"/>
        <xdr:cNvPicPr/>
      </xdr:nvPicPr>
      <xdr:blipFill>
        <a:blip r:embed="rId1" cstate="print"/>
        <a:stretch>
          <a:fillRect/>
        </a:stretch>
      </xdr:blipFill>
      <xdr:spPr>
        <a:xfrm>
          <a:off x="205251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015" name="46" descr="46"/>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016" name="119" descr="119"/>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017" name="100" descr="100"/>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8018" name="85" descr="85"/>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019" name="107" descr="107"/>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020" name="126" descr="126"/>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48260</xdr:rowOff>
    </xdr:to>
    <xdr:pic>
      <xdr:nvPicPr>
        <xdr:cNvPr id="18021" name="159" descr="159"/>
        <xdr:cNvPicPr/>
      </xdr:nvPicPr>
      <xdr:blipFill>
        <a:blip r:embed="rId1" cstate="print"/>
        <a:stretch>
          <a:fillRect/>
        </a:stretch>
      </xdr:blipFill>
      <xdr:spPr>
        <a:xfrm>
          <a:off x="20591780" y="116027200"/>
          <a:ext cx="66040" cy="61976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022" name="105" descr="105"/>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023" name="65" descr="65"/>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024" name="16" descr="16"/>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025" name="67" descr="67"/>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026" name="147" descr="147"/>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027" name="56" descr="56"/>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028" name="102" descr="102"/>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029" name="35" descr="35"/>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030" name="133" descr="133"/>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8031" name="118" descr="118"/>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032" name="26" descr="26"/>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033" name="73" descr="73"/>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8034" name="53" descr="53"/>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035" name="2" descr="2"/>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48260</xdr:rowOff>
    </xdr:to>
    <xdr:pic>
      <xdr:nvPicPr>
        <xdr:cNvPr id="18036" name="98" descr="98"/>
        <xdr:cNvPicPr/>
      </xdr:nvPicPr>
      <xdr:blipFill>
        <a:blip r:embed="rId1" cstate="print"/>
        <a:stretch>
          <a:fillRect/>
        </a:stretch>
      </xdr:blipFill>
      <xdr:spPr>
        <a:xfrm>
          <a:off x="201441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037" name="91" descr="91"/>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038" name="108" descr="108"/>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039" name="79" descr="79"/>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8040" name="48" descr="48"/>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041" name="86" descr="86"/>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042" name="0" descr="0"/>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48260</xdr:rowOff>
    </xdr:to>
    <xdr:pic>
      <xdr:nvPicPr>
        <xdr:cNvPr id="18043" name="51" descr="51"/>
        <xdr:cNvPicPr/>
      </xdr:nvPicPr>
      <xdr:blipFill>
        <a:blip r:embed="rId1" cstate="print"/>
        <a:stretch>
          <a:fillRect/>
        </a:stretch>
      </xdr:blipFill>
      <xdr:spPr>
        <a:xfrm>
          <a:off x="20448905" y="116027200"/>
          <a:ext cx="66040" cy="61976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8044" name="19" descr="19"/>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045" name="20" descr="20"/>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046" name="160" descr="160"/>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047" name="117" descr="117"/>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048" name="64" descr="64"/>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049" name="52" descr="52"/>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8050" name="49" descr="49"/>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051" name="143" descr="143"/>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052" name="82" descr="82"/>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8053" name="112" descr="112"/>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054" name="18" descr="18"/>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38100</xdr:rowOff>
    </xdr:to>
    <xdr:pic>
      <xdr:nvPicPr>
        <xdr:cNvPr id="18055" name="88" descr="88"/>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8056" name="157" descr="157"/>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48260</xdr:rowOff>
    </xdr:to>
    <xdr:pic>
      <xdr:nvPicPr>
        <xdr:cNvPr id="18057" name="28" descr="28"/>
        <xdr:cNvPicPr/>
      </xdr:nvPicPr>
      <xdr:blipFill>
        <a:blip r:embed="rId1" cstate="print"/>
        <a:stretch>
          <a:fillRect/>
        </a:stretch>
      </xdr:blipFill>
      <xdr:spPr>
        <a:xfrm>
          <a:off x="20058380" y="116027200"/>
          <a:ext cx="66040" cy="61976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058" name="128" descr="128"/>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059" name="148" descr="148"/>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48260</xdr:rowOff>
    </xdr:to>
    <xdr:pic>
      <xdr:nvPicPr>
        <xdr:cNvPr id="18060" name="84" descr="84"/>
        <xdr:cNvPicPr/>
      </xdr:nvPicPr>
      <xdr:blipFill>
        <a:blip r:embed="rId1" cstate="print"/>
        <a:stretch>
          <a:fillRect/>
        </a:stretch>
      </xdr:blipFill>
      <xdr:spPr>
        <a:xfrm>
          <a:off x="202203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061" name="3" descr="3"/>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062" name="81" descr="81"/>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063" name="40" descr="40"/>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064" name="141" descr="141"/>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8065" name="41" descr="41"/>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066" name="9" descr="9"/>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8067" name="78" descr="78"/>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8068" name="74" descr="74"/>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069" name="120" descr="120"/>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070" name="66" descr="66"/>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8071" name="44" descr="44"/>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8072" name="146" descr="146"/>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8073" name="121" descr="121"/>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074" name="101" descr="101"/>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075" name="62" descr="62"/>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076" name="93" descr="9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48260</xdr:rowOff>
    </xdr:to>
    <xdr:pic>
      <xdr:nvPicPr>
        <xdr:cNvPr id="18077" name="111" descr="111"/>
        <xdr:cNvPicPr/>
      </xdr:nvPicPr>
      <xdr:blipFill>
        <a:blip r:embed="rId1" cstate="print"/>
        <a:stretch>
          <a:fillRect/>
        </a:stretch>
      </xdr:blipFill>
      <xdr:spPr>
        <a:xfrm>
          <a:off x="19991705" y="116027200"/>
          <a:ext cx="66040" cy="61976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38100</xdr:rowOff>
    </xdr:to>
    <xdr:pic>
      <xdr:nvPicPr>
        <xdr:cNvPr id="18078" name="76" descr="76"/>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38100</xdr:rowOff>
    </xdr:to>
    <xdr:pic>
      <xdr:nvPicPr>
        <xdr:cNvPr id="18079" name="60" descr="60"/>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48260</xdr:rowOff>
    </xdr:to>
    <xdr:pic>
      <xdr:nvPicPr>
        <xdr:cNvPr id="18080" name="50" descr="50"/>
        <xdr:cNvPicPr/>
      </xdr:nvPicPr>
      <xdr:blipFill>
        <a:blip r:embed="rId1" cstate="print"/>
        <a:stretch>
          <a:fillRect/>
        </a:stretch>
      </xdr:blipFill>
      <xdr:spPr>
        <a:xfrm>
          <a:off x="20591780" y="116027200"/>
          <a:ext cx="66040" cy="61976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8081" name="43" descr="43"/>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8082" name="7" descr="7"/>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083" name="23" descr="23"/>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084" name="154" descr="154"/>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085" name="1" descr="1"/>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086" name="89" descr="89"/>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8087" name="135" descr="135"/>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088" name="138" descr="138"/>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089" name="151" descr="151"/>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090" name="24" descr="24"/>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48260</xdr:rowOff>
    </xdr:to>
    <xdr:pic>
      <xdr:nvPicPr>
        <xdr:cNvPr id="18091" name="156" descr="156"/>
        <xdr:cNvPicPr/>
      </xdr:nvPicPr>
      <xdr:blipFill>
        <a:blip r:embed="rId1" cstate="print"/>
        <a:stretch>
          <a:fillRect/>
        </a:stretch>
      </xdr:blipFill>
      <xdr:spPr>
        <a:xfrm>
          <a:off x="20058380" y="116027200"/>
          <a:ext cx="66040" cy="61976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092" name="75" descr="75"/>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093" name="153" descr="15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094" name="132" descr="132"/>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095" name="145" descr="145"/>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096" name="80" descr="80"/>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8097" name="161" descr="161"/>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098" name="136" descr="136"/>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8099" name="12" descr="12"/>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100" name="144" descr="144"/>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48260</xdr:rowOff>
    </xdr:to>
    <xdr:pic>
      <xdr:nvPicPr>
        <xdr:cNvPr id="18101" name="15" descr="15"/>
        <xdr:cNvPicPr/>
      </xdr:nvPicPr>
      <xdr:blipFill>
        <a:blip r:embed="rId1" cstate="print"/>
        <a:stretch>
          <a:fillRect/>
        </a:stretch>
      </xdr:blipFill>
      <xdr:spPr>
        <a:xfrm>
          <a:off x="20296505" y="116027200"/>
          <a:ext cx="66040" cy="61976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102" name="6" descr="6"/>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103" name="61" descr="61"/>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104" name="158" descr="158"/>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105" name="96" descr="96"/>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106" name="83" descr="83"/>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07" name="130" descr="130"/>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08" name="122" descr="122"/>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8109" name="47" descr="47"/>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110" name="103" descr="10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111" name="32" descr="32"/>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48260</xdr:rowOff>
    </xdr:to>
    <xdr:pic>
      <xdr:nvPicPr>
        <xdr:cNvPr id="18112" name="55" descr="55"/>
        <xdr:cNvPicPr/>
      </xdr:nvPicPr>
      <xdr:blipFill>
        <a:blip r:embed="rId1" cstate="print"/>
        <a:stretch>
          <a:fillRect/>
        </a:stretch>
      </xdr:blipFill>
      <xdr:spPr>
        <a:xfrm>
          <a:off x="205251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48260</xdr:rowOff>
    </xdr:to>
    <xdr:pic>
      <xdr:nvPicPr>
        <xdr:cNvPr id="18113" name="142" descr="142"/>
        <xdr:cNvPicPr/>
      </xdr:nvPicPr>
      <xdr:blipFill>
        <a:blip r:embed="rId1" cstate="print"/>
        <a:stretch>
          <a:fillRect/>
        </a:stretch>
      </xdr:blipFill>
      <xdr:spPr>
        <a:xfrm>
          <a:off x="20220305" y="116027200"/>
          <a:ext cx="66040" cy="61976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114" name="134" descr="134"/>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115" name="30" descr="30"/>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116" name="113" descr="113"/>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117" name="104" descr="104"/>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18" name="94" descr="94"/>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119" name="8" descr="8"/>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120" name="123" descr="123"/>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121" name="97" descr="97"/>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38100</xdr:rowOff>
    </xdr:to>
    <xdr:pic>
      <xdr:nvPicPr>
        <xdr:cNvPr id="18122" name="4" descr="4"/>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123" name="139" descr="139"/>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24" name="36" descr="36"/>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125" name="140" descr="140"/>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26" name="109" descr="109"/>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127" name="125" descr="125"/>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128" name="59" descr="59"/>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8129" name="77" descr="77"/>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130" name="152" descr="152"/>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131" name="150" descr="150"/>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132" name="116" descr="116"/>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133" name="5" descr="5"/>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134" name="95" descr="95"/>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35" name="68" descr="68"/>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48260</xdr:rowOff>
    </xdr:to>
    <xdr:pic>
      <xdr:nvPicPr>
        <xdr:cNvPr id="18136" name="42" descr="42"/>
        <xdr:cNvPicPr/>
      </xdr:nvPicPr>
      <xdr:blipFill>
        <a:blip r:embed="rId1" cstate="print"/>
        <a:stretch>
          <a:fillRect/>
        </a:stretch>
      </xdr:blipFill>
      <xdr:spPr>
        <a:xfrm>
          <a:off x="20448905" y="116027200"/>
          <a:ext cx="66040" cy="61976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8137" name="34" descr="34"/>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8138" name="106" descr="106"/>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8139" name="57" descr="57"/>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8140" name="137" descr="137"/>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8141" name="25" descr="25"/>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8142" name="14" descr="14"/>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143" name="99" descr="99"/>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8144" name="124" descr="124"/>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145" name="114" descr="114"/>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146" name="149" descr="149"/>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147" name="155" descr="155"/>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8148" name="69" descr="69"/>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149" name="17" descr="17"/>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8150" name="72" descr="72"/>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151" name="110" descr="110"/>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52" name="21" descr="21"/>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8153" name="22" descr="22"/>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8154" name="13" descr="13"/>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48260</xdr:rowOff>
    </xdr:to>
    <xdr:pic>
      <xdr:nvPicPr>
        <xdr:cNvPr id="18155" name="54" descr="54"/>
        <xdr:cNvPicPr/>
      </xdr:nvPicPr>
      <xdr:blipFill>
        <a:blip r:embed="rId1" cstate="print"/>
        <a:stretch>
          <a:fillRect/>
        </a:stretch>
      </xdr:blipFill>
      <xdr:spPr>
        <a:xfrm>
          <a:off x="20296505" y="116027200"/>
          <a:ext cx="66040" cy="61976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48260</xdr:rowOff>
    </xdr:to>
    <xdr:pic>
      <xdr:nvPicPr>
        <xdr:cNvPr id="18156" name="27" descr="27"/>
        <xdr:cNvPicPr/>
      </xdr:nvPicPr>
      <xdr:blipFill>
        <a:blip r:embed="rId1" cstate="print"/>
        <a:stretch>
          <a:fillRect/>
        </a:stretch>
      </xdr:blipFill>
      <xdr:spPr>
        <a:xfrm>
          <a:off x="20372705" y="116027200"/>
          <a:ext cx="66040" cy="61976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157" name="39" descr="39"/>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8158" name="31" descr="31"/>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48260</xdr:rowOff>
    </xdr:to>
    <xdr:pic>
      <xdr:nvPicPr>
        <xdr:cNvPr id="18159" name="37" descr="37"/>
        <xdr:cNvPicPr/>
      </xdr:nvPicPr>
      <xdr:blipFill>
        <a:blip r:embed="rId1" cstate="print"/>
        <a:stretch>
          <a:fillRect/>
        </a:stretch>
      </xdr:blipFill>
      <xdr:spPr>
        <a:xfrm>
          <a:off x="19991705" y="116027200"/>
          <a:ext cx="66040" cy="61976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48260</xdr:rowOff>
    </xdr:to>
    <xdr:pic>
      <xdr:nvPicPr>
        <xdr:cNvPr id="18160" name="45" descr="45"/>
        <xdr:cNvPicPr/>
      </xdr:nvPicPr>
      <xdr:blipFill>
        <a:blip r:embed="rId1" cstate="print"/>
        <a:stretch>
          <a:fillRect/>
        </a:stretch>
      </xdr:blipFill>
      <xdr:spPr>
        <a:xfrm>
          <a:off x="20372705" y="116027200"/>
          <a:ext cx="66040" cy="61976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8161" name="127" descr="127"/>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162" name="29" descr="29"/>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163" name="90" descr="90"/>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164" name="58" descr="58"/>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165" name="71" descr="71"/>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8166" name="92" descr="92"/>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167" name="129" descr="129"/>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48260</xdr:rowOff>
    </xdr:to>
    <xdr:pic>
      <xdr:nvPicPr>
        <xdr:cNvPr id="18168" name="131" descr="131"/>
        <xdr:cNvPicPr/>
      </xdr:nvPicPr>
      <xdr:blipFill>
        <a:blip r:embed="rId1" cstate="print"/>
        <a:stretch>
          <a:fillRect/>
        </a:stretch>
      </xdr:blipFill>
      <xdr:spPr>
        <a:xfrm>
          <a:off x="201441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169" name="63" descr="63"/>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170" name="38" descr="38"/>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171" name="115" descr="115"/>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172" name="33" descr="3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8173" name="70" descr="70"/>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174" name="10" descr="10"/>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175" name="87" descr="87"/>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48260</xdr:rowOff>
    </xdr:to>
    <xdr:pic>
      <xdr:nvPicPr>
        <xdr:cNvPr id="18176" name="11" descr="11"/>
        <xdr:cNvPicPr/>
      </xdr:nvPicPr>
      <xdr:blipFill>
        <a:blip r:embed="rId1" cstate="print"/>
        <a:stretch>
          <a:fillRect/>
        </a:stretch>
      </xdr:blipFill>
      <xdr:spPr>
        <a:xfrm>
          <a:off x="205251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177" name="46" descr="46"/>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178" name="119" descr="119"/>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179" name="100" descr="100"/>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8180" name="85" descr="85"/>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181" name="107" descr="107"/>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182" name="126" descr="126"/>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48260</xdr:rowOff>
    </xdr:to>
    <xdr:pic>
      <xdr:nvPicPr>
        <xdr:cNvPr id="18183" name="159" descr="159"/>
        <xdr:cNvPicPr/>
      </xdr:nvPicPr>
      <xdr:blipFill>
        <a:blip r:embed="rId1" cstate="print"/>
        <a:stretch>
          <a:fillRect/>
        </a:stretch>
      </xdr:blipFill>
      <xdr:spPr>
        <a:xfrm>
          <a:off x="20591780" y="116027200"/>
          <a:ext cx="66040" cy="61976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184" name="105" descr="105"/>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185" name="65" descr="65"/>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186" name="16" descr="16"/>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187" name="67" descr="67"/>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188" name="147" descr="147"/>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189" name="56" descr="56"/>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190" name="102" descr="102"/>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191" name="35" descr="35"/>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192" name="133" descr="133"/>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8193" name="118" descr="118"/>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194" name="26" descr="26"/>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195" name="73" descr="73"/>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8196" name="53" descr="53"/>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197" name="2" descr="2"/>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48260</xdr:rowOff>
    </xdr:to>
    <xdr:pic>
      <xdr:nvPicPr>
        <xdr:cNvPr id="18198" name="98" descr="98"/>
        <xdr:cNvPicPr/>
      </xdr:nvPicPr>
      <xdr:blipFill>
        <a:blip r:embed="rId1" cstate="print"/>
        <a:stretch>
          <a:fillRect/>
        </a:stretch>
      </xdr:blipFill>
      <xdr:spPr>
        <a:xfrm>
          <a:off x="201441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199" name="91" descr="91"/>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200" name="108" descr="108"/>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201" name="79" descr="79"/>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8202" name="48" descr="48"/>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203" name="86" descr="86"/>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204" name="0" descr="0"/>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48260</xdr:rowOff>
    </xdr:to>
    <xdr:pic>
      <xdr:nvPicPr>
        <xdr:cNvPr id="18205" name="51" descr="51"/>
        <xdr:cNvPicPr/>
      </xdr:nvPicPr>
      <xdr:blipFill>
        <a:blip r:embed="rId1" cstate="print"/>
        <a:stretch>
          <a:fillRect/>
        </a:stretch>
      </xdr:blipFill>
      <xdr:spPr>
        <a:xfrm>
          <a:off x="20448905" y="116027200"/>
          <a:ext cx="66040" cy="61976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38100</xdr:rowOff>
    </xdr:to>
    <xdr:pic>
      <xdr:nvPicPr>
        <xdr:cNvPr id="18206" name="19" descr="19"/>
        <xdr:cNvPicPr/>
      </xdr:nvPicPr>
      <xdr:blipFill>
        <a:blip r:embed="rId1" cstate="print"/>
        <a:stretch>
          <a:fillRect/>
        </a:stretch>
      </xdr:blipFill>
      <xdr:spPr>
        <a:xfrm>
          <a:off x="20448905"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207" name="20" descr="20"/>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208" name="160" descr="160"/>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465455</xdr:rowOff>
    </xdr:to>
    <xdr:pic>
      <xdr:nvPicPr>
        <xdr:cNvPr id="18209" name="117" descr="117"/>
        <xdr:cNvPicPr/>
      </xdr:nvPicPr>
      <xdr:blipFill>
        <a:blip r:embed="rId1" cstate="print"/>
        <a:stretch>
          <a:fillRect/>
        </a:stretch>
      </xdr:blipFill>
      <xdr:spPr>
        <a:xfrm>
          <a:off x="20448905" y="116027200"/>
          <a:ext cx="66040" cy="46545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210" name="64" descr="64"/>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211" name="52" descr="52"/>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8212" name="49" descr="49"/>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213" name="143" descr="143"/>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214" name="82" descr="82"/>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8215" name="112" descr="112"/>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216" name="18" descr="18"/>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38100</xdr:rowOff>
    </xdr:to>
    <xdr:pic>
      <xdr:nvPicPr>
        <xdr:cNvPr id="18217" name="88" descr="88"/>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8218" name="157" descr="157"/>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48260</xdr:rowOff>
    </xdr:to>
    <xdr:pic>
      <xdr:nvPicPr>
        <xdr:cNvPr id="18219" name="28" descr="28"/>
        <xdr:cNvPicPr/>
      </xdr:nvPicPr>
      <xdr:blipFill>
        <a:blip r:embed="rId1" cstate="print"/>
        <a:stretch>
          <a:fillRect/>
        </a:stretch>
      </xdr:blipFill>
      <xdr:spPr>
        <a:xfrm>
          <a:off x="20058380" y="116027200"/>
          <a:ext cx="66040" cy="61976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220" name="128" descr="128"/>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221" name="148" descr="148"/>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48260</xdr:rowOff>
    </xdr:to>
    <xdr:pic>
      <xdr:nvPicPr>
        <xdr:cNvPr id="18222" name="84" descr="84"/>
        <xdr:cNvPicPr/>
      </xdr:nvPicPr>
      <xdr:blipFill>
        <a:blip r:embed="rId1" cstate="print"/>
        <a:stretch>
          <a:fillRect/>
        </a:stretch>
      </xdr:blipFill>
      <xdr:spPr>
        <a:xfrm>
          <a:off x="20220305" y="116027200"/>
          <a:ext cx="66040" cy="61976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458470</xdr:rowOff>
    </xdr:to>
    <xdr:pic>
      <xdr:nvPicPr>
        <xdr:cNvPr id="18223" name="3" descr="3"/>
        <xdr:cNvPicPr/>
      </xdr:nvPicPr>
      <xdr:blipFill>
        <a:blip r:embed="rId1" cstate="print"/>
        <a:stretch>
          <a:fillRect/>
        </a:stretch>
      </xdr:blipFill>
      <xdr:spPr>
        <a:xfrm>
          <a:off x="202203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224" name="81" descr="81"/>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225" name="40" descr="40"/>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226" name="141" descr="141"/>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465455</xdr:rowOff>
    </xdr:to>
    <xdr:pic>
      <xdr:nvPicPr>
        <xdr:cNvPr id="18227" name="41" descr="41"/>
        <xdr:cNvPicPr/>
      </xdr:nvPicPr>
      <xdr:blipFill>
        <a:blip r:embed="rId1" cstate="print"/>
        <a:stretch>
          <a:fillRect/>
        </a:stretch>
      </xdr:blipFill>
      <xdr:spPr>
        <a:xfrm>
          <a:off x="19991705"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228" name="9" descr="9"/>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8229" name="78" descr="78"/>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38100</xdr:rowOff>
    </xdr:to>
    <xdr:pic>
      <xdr:nvPicPr>
        <xdr:cNvPr id="18230" name="74" descr="74"/>
        <xdr:cNvPicPr/>
      </xdr:nvPicPr>
      <xdr:blipFill>
        <a:blip r:embed="rId1" cstate="print"/>
        <a:stretch>
          <a:fillRect/>
        </a:stretch>
      </xdr:blipFill>
      <xdr:spPr>
        <a:xfrm>
          <a:off x="20525105" y="116027200"/>
          <a:ext cx="66040" cy="6096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38100</xdr:rowOff>
    </xdr:to>
    <xdr:pic>
      <xdr:nvPicPr>
        <xdr:cNvPr id="18231" name="120" descr="120"/>
        <xdr:cNvPicPr/>
      </xdr:nvPicPr>
      <xdr:blipFill>
        <a:blip r:embed="rId1" cstate="print"/>
        <a:stretch>
          <a:fillRect/>
        </a:stretch>
      </xdr:blipFill>
      <xdr:spPr>
        <a:xfrm>
          <a:off x="203727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232" name="66" descr="66"/>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8233" name="44" descr="44"/>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465455</xdr:rowOff>
    </xdr:to>
    <xdr:pic>
      <xdr:nvPicPr>
        <xdr:cNvPr id="18234" name="146" descr="146"/>
        <xdr:cNvPicPr/>
      </xdr:nvPicPr>
      <xdr:blipFill>
        <a:blip r:embed="rId1" cstate="print"/>
        <a:stretch>
          <a:fillRect/>
        </a:stretch>
      </xdr:blipFill>
      <xdr:spPr>
        <a:xfrm>
          <a:off x="20296505" y="116027200"/>
          <a:ext cx="66040" cy="46545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465455</xdr:rowOff>
    </xdr:to>
    <xdr:pic>
      <xdr:nvPicPr>
        <xdr:cNvPr id="18235" name="121" descr="121"/>
        <xdr:cNvPicPr/>
      </xdr:nvPicPr>
      <xdr:blipFill>
        <a:blip r:embed="rId1" cstate="print"/>
        <a:stretch>
          <a:fillRect/>
        </a:stretch>
      </xdr:blipFill>
      <xdr:spPr>
        <a:xfrm>
          <a:off x="20144105" y="116027200"/>
          <a:ext cx="66040" cy="465455"/>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236" name="101" descr="101"/>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458470</xdr:rowOff>
    </xdr:to>
    <xdr:pic>
      <xdr:nvPicPr>
        <xdr:cNvPr id="18237" name="62" descr="62"/>
        <xdr:cNvPicPr/>
      </xdr:nvPicPr>
      <xdr:blipFill>
        <a:blip r:embed="rId1" cstate="print"/>
        <a:stretch>
          <a:fillRect/>
        </a:stretch>
      </xdr:blipFill>
      <xdr:spPr>
        <a:xfrm>
          <a:off x="20372705" y="116027200"/>
          <a:ext cx="66040" cy="45847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238" name="93" descr="9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48260</xdr:rowOff>
    </xdr:to>
    <xdr:pic>
      <xdr:nvPicPr>
        <xdr:cNvPr id="18239" name="111" descr="111"/>
        <xdr:cNvPicPr/>
      </xdr:nvPicPr>
      <xdr:blipFill>
        <a:blip r:embed="rId1" cstate="print"/>
        <a:stretch>
          <a:fillRect/>
        </a:stretch>
      </xdr:blipFill>
      <xdr:spPr>
        <a:xfrm>
          <a:off x="19991705" y="116027200"/>
          <a:ext cx="66040" cy="61976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38100</xdr:rowOff>
    </xdr:to>
    <xdr:pic>
      <xdr:nvPicPr>
        <xdr:cNvPr id="18240" name="76" descr="76"/>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38100</xdr:rowOff>
    </xdr:to>
    <xdr:pic>
      <xdr:nvPicPr>
        <xdr:cNvPr id="18241" name="60" descr="60"/>
        <xdr:cNvPicPr/>
      </xdr:nvPicPr>
      <xdr:blipFill>
        <a:blip r:embed="rId1" cstate="print"/>
        <a:stretch>
          <a:fillRect/>
        </a:stretch>
      </xdr:blipFill>
      <xdr:spPr>
        <a:xfrm>
          <a:off x="20144105" y="116027200"/>
          <a:ext cx="66040" cy="6096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48260</xdr:rowOff>
    </xdr:to>
    <xdr:pic>
      <xdr:nvPicPr>
        <xdr:cNvPr id="18242" name="50" descr="50"/>
        <xdr:cNvPicPr/>
      </xdr:nvPicPr>
      <xdr:blipFill>
        <a:blip r:embed="rId1" cstate="print"/>
        <a:stretch>
          <a:fillRect/>
        </a:stretch>
      </xdr:blipFill>
      <xdr:spPr>
        <a:xfrm>
          <a:off x="20591780" y="116027200"/>
          <a:ext cx="66040" cy="61976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465455</xdr:rowOff>
    </xdr:to>
    <xdr:pic>
      <xdr:nvPicPr>
        <xdr:cNvPr id="18243" name="43" descr="43"/>
        <xdr:cNvPicPr/>
      </xdr:nvPicPr>
      <xdr:blipFill>
        <a:blip r:embed="rId1" cstate="print"/>
        <a:stretch>
          <a:fillRect/>
        </a:stretch>
      </xdr:blipFill>
      <xdr:spPr>
        <a:xfrm>
          <a:off x="20591780" y="116027200"/>
          <a:ext cx="66040" cy="465455"/>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8244" name="7" descr="7"/>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245" name="23" descr="23"/>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246" name="154" descr="154"/>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247" name="1" descr="1"/>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248" name="89" descr="89"/>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8249" name="135" descr="135"/>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465455</xdr:rowOff>
    </xdr:to>
    <xdr:pic>
      <xdr:nvPicPr>
        <xdr:cNvPr id="18250" name="138" descr="138"/>
        <xdr:cNvPicPr/>
      </xdr:nvPicPr>
      <xdr:blipFill>
        <a:blip r:embed="rId1" cstate="print"/>
        <a:stretch>
          <a:fillRect/>
        </a:stretch>
      </xdr:blipFill>
      <xdr:spPr>
        <a:xfrm>
          <a:off x="20220305" y="116027200"/>
          <a:ext cx="66040" cy="465455"/>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251" name="151" descr="151"/>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38100</xdr:rowOff>
    </xdr:to>
    <xdr:pic>
      <xdr:nvPicPr>
        <xdr:cNvPr id="18252" name="24" descr="24"/>
        <xdr:cNvPicPr/>
      </xdr:nvPicPr>
      <xdr:blipFill>
        <a:blip r:embed="rId1" cstate="print"/>
        <a:stretch>
          <a:fillRect/>
        </a:stretch>
      </xdr:blipFill>
      <xdr:spPr>
        <a:xfrm>
          <a:off x="20220305" y="116027200"/>
          <a:ext cx="66040" cy="6096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48260</xdr:rowOff>
    </xdr:to>
    <xdr:pic>
      <xdr:nvPicPr>
        <xdr:cNvPr id="18253" name="156" descr="156"/>
        <xdr:cNvPicPr/>
      </xdr:nvPicPr>
      <xdr:blipFill>
        <a:blip r:embed="rId1" cstate="print"/>
        <a:stretch>
          <a:fillRect/>
        </a:stretch>
      </xdr:blipFill>
      <xdr:spPr>
        <a:xfrm>
          <a:off x="20058380" y="116027200"/>
          <a:ext cx="66040" cy="61976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254" name="75" descr="75"/>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255" name="153" descr="15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256" name="132" descr="132"/>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38100</xdr:rowOff>
    </xdr:to>
    <xdr:pic>
      <xdr:nvPicPr>
        <xdr:cNvPr id="18257" name="145" descr="145"/>
        <xdr:cNvPicPr/>
      </xdr:nvPicPr>
      <xdr:blipFill>
        <a:blip r:embed="rId1" cstate="print"/>
        <a:stretch>
          <a:fillRect/>
        </a:stretch>
      </xdr:blipFill>
      <xdr:spPr>
        <a:xfrm>
          <a:off x="20296505" y="116027200"/>
          <a:ext cx="66040" cy="6096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258" name="80" descr="80"/>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465455</xdr:rowOff>
    </xdr:to>
    <xdr:pic>
      <xdr:nvPicPr>
        <xdr:cNvPr id="18259" name="161" descr="161"/>
        <xdr:cNvPicPr/>
      </xdr:nvPicPr>
      <xdr:blipFill>
        <a:blip r:embed="rId1" cstate="print"/>
        <a:stretch>
          <a:fillRect/>
        </a:stretch>
      </xdr:blipFill>
      <xdr:spPr>
        <a:xfrm>
          <a:off x="20372705" y="116027200"/>
          <a:ext cx="66040" cy="465455"/>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260" name="136" descr="136"/>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38100</xdr:rowOff>
    </xdr:to>
    <xdr:pic>
      <xdr:nvPicPr>
        <xdr:cNvPr id="18261" name="12" descr="12"/>
        <xdr:cNvPicPr/>
      </xdr:nvPicPr>
      <xdr:blipFill>
        <a:blip r:embed="rId1" cstate="print"/>
        <a:stretch>
          <a:fillRect/>
        </a:stretch>
      </xdr:blipFill>
      <xdr:spPr>
        <a:xfrm>
          <a:off x="20058380" y="116027200"/>
          <a:ext cx="66040" cy="6096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38100</xdr:rowOff>
    </xdr:to>
    <xdr:pic>
      <xdr:nvPicPr>
        <xdr:cNvPr id="18262" name="144" descr="144"/>
        <xdr:cNvPicPr/>
      </xdr:nvPicPr>
      <xdr:blipFill>
        <a:blip r:embed="rId1" cstate="print"/>
        <a:stretch>
          <a:fillRect/>
        </a:stretch>
      </xdr:blipFill>
      <xdr:spPr>
        <a:xfrm>
          <a:off x="19991705" y="116027200"/>
          <a:ext cx="66040" cy="6096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48260</xdr:rowOff>
    </xdr:to>
    <xdr:pic>
      <xdr:nvPicPr>
        <xdr:cNvPr id="18263" name="15" descr="15"/>
        <xdr:cNvPicPr/>
      </xdr:nvPicPr>
      <xdr:blipFill>
        <a:blip r:embed="rId1" cstate="print"/>
        <a:stretch>
          <a:fillRect/>
        </a:stretch>
      </xdr:blipFill>
      <xdr:spPr>
        <a:xfrm>
          <a:off x="20296505" y="116027200"/>
          <a:ext cx="66040" cy="61976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465455</xdr:rowOff>
    </xdr:to>
    <xdr:pic>
      <xdr:nvPicPr>
        <xdr:cNvPr id="18264" name="6" descr="6"/>
        <xdr:cNvPicPr/>
      </xdr:nvPicPr>
      <xdr:blipFill>
        <a:blip r:embed="rId1" cstate="print"/>
        <a:stretch>
          <a:fillRect/>
        </a:stretch>
      </xdr:blipFill>
      <xdr:spPr>
        <a:xfrm>
          <a:off x="20525105" y="116027200"/>
          <a:ext cx="66040" cy="46545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265" name="61" descr="61"/>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266" name="158" descr="158"/>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458470</xdr:rowOff>
    </xdr:to>
    <xdr:pic>
      <xdr:nvPicPr>
        <xdr:cNvPr id="18267" name="96" descr="96"/>
        <xdr:cNvPicPr/>
      </xdr:nvPicPr>
      <xdr:blipFill>
        <a:blip r:embed="rId1" cstate="print"/>
        <a:stretch>
          <a:fillRect/>
        </a:stretch>
      </xdr:blipFill>
      <xdr:spPr>
        <a:xfrm>
          <a:off x="20591780" y="116027200"/>
          <a:ext cx="66040" cy="45847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38100</xdr:rowOff>
    </xdr:to>
    <xdr:pic>
      <xdr:nvPicPr>
        <xdr:cNvPr id="18268" name="83" descr="83"/>
        <xdr:cNvPicPr/>
      </xdr:nvPicPr>
      <xdr:blipFill>
        <a:blip r:embed="rId1" cstate="print"/>
        <a:stretch>
          <a:fillRect/>
        </a:stretch>
      </xdr:blipFill>
      <xdr:spPr>
        <a:xfrm>
          <a:off x="20591780" y="116027200"/>
          <a:ext cx="66040" cy="6096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269" name="130" descr="130"/>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270" name="122" descr="122"/>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465455</xdr:rowOff>
    </xdr:to>
    <xdr:pic>
      <xdr:nvPicPr>
        <xdr:cNvPr id="18271" name="47" descr="47"/>
        <xdr:cNvPicPr/>
      </xdr:nvPicPr>
      <xdr:blipFill>
        <a:blip r:embed="rId1" cstate="print"/>
        <a:stretch>
          <a:fillRect/>
        </a:stretch>
      </xdr:blipFill>
      <xdr:spPr>
        <a:xfrm>
          <a:off x="20058380" y="116027200"/>
          <a:ext cx="66040" cy="465455"/>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458470</xdr:rowOff>
    </xdr:to>
    <xdr:pic>
      <xdr:nvPicPr>
        <xdr:cNvPr id="18272" name="103" descr="103"/>
        <xdr:cNvPicPr/>
      </xdr:nvPicPr>
      <xdr:blipFill>
        <a:blip r:embed="rId1" cstate="print"/>
        <a:stretch>
          <a:fillRect/>
        </a:stretch>
      </xdr:blipFill>
      <xdr:spPr>
        <a:xfrm>
          <a:off x="20525105" y="116027200"/>
          <a:ext cx="66040" cy="45847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273" name="32" descr="32"/>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48260</xdr:rowOff>
    </xdr:to>
    <xdr:pic>
      <xdr:nvPicPr>
        <xdr:cNvPr id="18274" name="142" descr="142"/>
        <xdr:cNvPicPr/>
      </xdr:nvPicPr>
      <xdr:blipFill>
        <a:blip r:embed="rId1" cstate="print"/>
        <a:stretch>
          <a:fillRect/>
        </a:stretch>
      </xdr:blipFill>
      <xdr:spPr>
        <a:xfrm>
          <a:off x="20220305" y="116027200"/>
          <a:ext cx="66040" cy="61976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458470</xdr:rowOff>
    </xdr:to>
    <xdr:pic>
      <xdr:nvPicPr>
        <xdr:cNvPr id="18275" name="134" descr="134"/>
        <xdr:cNvPicPr/>
      </xdr:nvPicPr>
      <xdr:blipFill>
        <a:blip r:embed="rId1" cstate="print"/>
        <a:stretch>
          <a:fillRect/>
        </a:stretch>
      </xdr:blipFill>
      <xdr:spPr>
        <a:xfrm>
          <a:off x="20296505" y="116027200"/>
          <a:ext cx="66040" cy="45847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458470</xdr:rowOff>
    </xdr:to>
    <xdr:pic>
      <xdr:nvPicPr>
        <xdr:cNvPr id="18276" name="113" descr="113"/>
        <xdr:cNvPicPr/>
      </xdr:nvPicPr>
      <xdr:blipFill>
        <a:blip r:embed="rId1" cstate="print"/>
        <a:stretch>
          <a:fillRect/>
        </a:stretch>
      </xdr:blipFill>
      <xdr:spPr>
        <a:xfrm>
          <a:off x="20144105"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277" name="104" descr="104"/>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458470</xdr:rowOff>
    </xdr:to>
    <xdr:pic>
      <xdr:nvPicPr>
        <xdr:cNvPr id="18278" name="94" descr="94"/>
        <xdr:cNvPicPr/>
      </xdr:nvPicPr>
      <xdr:blipFill>
        <a:blip r:embed="rId1" cstate="print"/>
        <a:stretch>
          <a:fillRect/>
        </a:stretch>
      </xdr:blipFill>
      <xdr:spPr>
        <a:xfrm>
          <a:off x="20448905"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279" name="8" descr="8"/>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458470</xdr:rowOff>
    </xdr:to>
    <xdr:pic>
      <xdr:nvPicPr>
        <xdr:cNvPr id="18280" name="123" descr="123"/>
        <xdr:cNvPicPr/>
      </xdr:nvPicPr>
      <xdr:blipFill>
        <a:blip r:embed="rId1" cstate="print"/>
        <a:stretch>
          <a:fillRect/>
        </a:stretch>
      </xdr:blipFill>
      <xdr:spPr>
        <a:xfrm>
          <a:off x="20058380" y="116027200"/>
          <a:ext cx="66040" cy="45847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458470</xdr:rowOff>
    </xdr:to>
    <xdr:pic>
      <xdr:nvPicPr>
        <xdr:cNvPr id="18281" name="97" descr="97"/>
        <xdr:cNvPicPr/>
      </xdr:nvPicPr>
      <xdr:blipFill>
        <a:blip r:embed="rId1" cstate="print"/>
        <a:stretch>
          <a:fillRect/>
        </a:stretch>
      </xdr:blipFill>
      <xdr:spPr>
        <a:xfrm>
          <a:off x="19991705" y="116027200"/>
          <a:ext cx="66040" cy="458470"/>
        </a:xfrm>
        <a:prstGeom prst="rect">
          <a:avLst/>
        </a:prstGeom>
        <a:noFill/>
        <a:ln w="9525">
          <a:noFill/>
        </a:ln>
      </xdr:spPr>
    </xdr:pic>
    <xdr:clientData/>
  </xdr:twoCellAnchor>
  <xdr:twoCellAnchor editAs="oneCell">
    <xdr:from>
      <xdr:col>34</xdr:col>
      <xdr:colOff>0</xdr:colOff>
      <xdr:row>71</xdr:row>
      <xdr:rowOff>0</xdr:rowOff>
    </xdr:from>
    <xdr:to>
      <xdr:col>34</xdr:col>
      <xdr:colOff>85090</xdr:colOff>
      <xdr:row>71</xdr:row>
      <xdr:rowOff>267970</xdr:rowOff>
    </xdr:to>
    <xdr:sp>
      <xdr:nvSpPr>
        <xdr:cNvPr id="18282" name="Text Box 13"/>
        <xdr:cNvSpPr txBox="1"/>
      </xdr:nvSpPr>
      <xdr:spPr>
        <a:xfrm>
          <a:off x="20972780" y="116027200"/>
          <a:ext cx="85090" cy="26797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83"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267970</xdr:rowOff>
    </xdr:to>
    <xdr:sp>
      <xdr:nvSpPr>
        <xdr:cNvPr id="18284" name="Text Box 13"/>
        <xdr:cNvSpPr txBox="1"/>
      </xdr:nvSpPr>
      <xdr:spPr>
        <a:xfrm>
          <a:off x="20972780" y="116027200"/>
          <a:ext cx="85090" cy="26797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85"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86"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87"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88"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89"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267970</xdr:rowOff>
    </xdr:to>
    <xdr:sp>
      <xdr:nvSpPr>
        <xdr:cNvPr id="18290" name="Text Box 13"/>
        <xdr:cNvSpPr txBox="1"/>
      </xdr:nvSpPr>
      <xdr:spPr>
        <a:xfrm>
          <a:off x="20972780" y="116027200"/>
          <a:ext cx="85090" cy="267970"/>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91"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92" name="Text Box 13"/>
        <xdr:cNvSpPr txBox="1"/>
      </xdr:nvSpPr>
      <xdr:spPr>
        <a:xfrm>
          <a:off x="20972780" y="116027200"/>
          <a:ext cx="85090" cy="255905"/>
        </a:xfrm>
        <a:prstGeom prst="rect">
          <a:avLst/>
        </a:prstGeom>
        <a:noFill/>
        <a:ln w="9525">
          <a:noFill/>
        </a:ln>
      </xdr:spPr>
    </xdr:sp>
    <xdr:clientData/>
  </xdr:twoCellAnchor>
  <xdr:twoCellAnchor editAs="oneCell">
    <xdr:from>
      <xdr:col>34</xdr:col>
      <xdr:colOff>0</xdr:colOff>
      <xdr:row>71</xdr:row>
      <xdr:rowOff>0</xdr:rowOff>
    </xdr:from>
    <xdr:to>
      <xdr:col>34</xdr:col>
      <xdr:colOff>85090</xdr:colOff>
      <xdr:row>71</xdr:row>
      <xdr:rowOff>255905</xdr:rowOff>
    </xdr:to>
    <xdr:sp>
      <xdr:nvSpPr>
        <xdr:cNvPr id="18293" name="Text Box 13"/>
        <xdr:cNvSpPr txBox="1"/>
      </xdr:nvSpPr>
      <xdr:spPr>
        <a:xfrm>
          <a:off x="20972780" y="116027200"/>
          <a:ext cx="85090" cy="255905"/>
        </a:xfrm>
        <a:prstGeom prst="rect">
          <a:avLst/>
        </a:prstGeom>
        <a:noFill/>
        <a:ln w="9525">
          <a:noFill/>
        </a:ln>
      </xdr:spPr>
    </xdr:sp>
    <xdr:clientData/>
  </xdr:twoCellAnchor>
  <xdr:twoCellAnchor editAs="oneCell">
    <xdr:from>
      <xdr:col>33</xdr:col>
      <xdr:colOff>152400</xdr:colOff>
      <xdr:row>71</xdr:row>
      <xdr:rowOff>0</xdr:rowOff>
    </xdr:from>
    <xdr:to>
      <xdr:col>33</xdr:col>
      <xdr:colOff>218440</xdr:colOff>
      <xdr:row>71</xdr:row>
      <xdr:rowOff>342900</xdr:rowOff>
    </xdr:to>
    <xdr:pic>
      <xdr:nvPicPr>
        <xdr:cNvPr id="18294" name="4" descr="4"/>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295" name="139" descr="139"/>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296" name="36" descr="36"/>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297" name="140" descr="140"/>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298" name="109" descr="109"/>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299" name="125" descr="125"/>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00" name="59" descr="59"/>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01" name="77" descr="77"/>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02" name="152" descr="15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03" name="150" descr="15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04" name="116" descr="116"/>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05" name="5" descr="5"/>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06" name="95" descr="95"/>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07" name="68" descr="68"/>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08" name="42" descr="42"/>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09" name="34" descr="34"/>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10" name="106" descr="10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11" name="57" descr="57"/>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12" name="137" descr="137"/>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13" name="25" descr="25"/>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14" name="14" descr="14"/>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15" name="99" descr="99"/>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16" name="124" descr="124"/>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17" name="114" descr="114"/>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18" name="149" descr="149"/>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19" name="155" descr="155"/>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20" name="69" descr="69"/>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21" name="17" descr="17"/>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22" name="72" descr="72"/>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23" name="110" descr="110"/>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24" name="21" descr="21"/>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25" name="22" descr="22"/>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26" name="13" descr="13"/>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27" name="54" descr="54"/>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28" name="27" descr="27"/>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29" name="39" descr="39"/>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30" name="31" descr="3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31" name="37" descr="37"/>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32" name="45" descr="45"/>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33" name="127" descr="127"/>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34" name="29" descr="29"/>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35" name="90" descr="90"/>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36" name="58" descr="58"/>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37" name="71" descr="7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38" name="92" descr="92"/>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39" name="129" descr="129"/>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40" name="131" descr="131"/>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41" name="63" descr="63"/>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42" name="38" descr="38"/>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43" name="115" descr="115"/>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44" name="33" descr="33"/>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45" name="70" descr="7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46" name="10" descr="10"/>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47" name="87" descr="87"/>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48" name="11" descr="11"/>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49" name="46" descr="46"/>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50" name="119" descr="119"/>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51" name="100" descr="100"/>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52" name="85" descr="85"/>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53" name="107" descr="107"/>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54" name="126" descr="12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55" name="159" descr="159"/>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56" name="105" descr="105"/>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57" name="65" descr="65"/>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58" name="16" descr="16"/>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59" name="67" descr="67"/>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60" name="147" descr="147"/>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61" name="56" descr="56"/>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62" name="102" descr="10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63" name="35" descr="35"/>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64" name="133" descr="133"/>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65" name="118" descr="11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366" name="26" descr="26"/>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67" name="73" descr="73"/>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68" name="53" descr="53"/>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69" name="2" descr="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70" name="98" descr="9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71" name="91" descr="91"/>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72" name="108" descr="108"/>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73" name="79" descr="79"/>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74" name="48" descr="4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75" name="86" descr="86"/>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376" name="0" descr="0"/>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77" name="51" descr="51"/>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78" name="19" descr="19"/>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79" name="20" descr="20"/>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80" name="160" descr="160"/>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381" name="117" descr="117"/>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82" name="64" descr="64"/>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83" name="52" descr="5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84" name="49" descr="49"/>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85" name="143" descr="143"/>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86" name="82" descr="82"/>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87" name="112" descr="112"/>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388" name="18" descr="18"/>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389" name="88" descr="8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90" name="157" descr="157"/>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91" name="28" descr="2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392" name="128" descr="12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93" name="148" descr="148"/>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94" name="84" descr="84"/>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395" name="3" descr="3"/>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96" name="81" descr="8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97" name="40" descr="4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398" name="141" descr="141"/>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399" name="41" descr="4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00" name="9" descr="9"/>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01" name="78" descr="78"/>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02" name="74" descr="74"/>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03" name="120" descr="120"/>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04" name="66" descr="66"/>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05" name="44" descr="44"/>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06" name="146" descr="146"/>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07" name="121" descr="121"/>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08" name="101" descr="10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09" name="62" descr="62"/>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10" name="93" descr="93"/>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11" name="111" descr="11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12" name="76" descr="76"/>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13" name="60" descr="60"/>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14" name="50" descr="5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15" name="43" descr="43"/>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16" name="7" descr="7"/>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17" name="23" descr="23"/>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18" name="154" descr="154"/>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19" name="1" descr="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20" name="89" descr="89"/>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21" name="135" descr="135"/>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422" name="138" descr="138"/>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23" name="151" descr="15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424" name="24" descr="24"/>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25" name="156" descr="156"/>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26" name="75" descr="75"/>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27" name="153" descr="153"/>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28" name="132" descr="132"/>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29" name="145" descr="145"/>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30" name="80" descr="80"/>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31" name="161" descr="161"/>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32" name="136" descr="13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33" name="12" descr="12"/>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34" name="144" descr="144"/>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35" name="15" descr="15"/>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36" name="6" descr="6"/>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37" name="61" descr="61"/>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38" name="158" descr="15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39" name="96" descr="9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40" name="83" descr="83"/>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41" name="130" descr="130"/>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42" name="122" descr="122"/>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43" name="47" descr="47"/>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44" name="103" descr="103"/>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45" name="32" descr="32"/>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46" name="55" descr="55"/>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447" name="142" descr="14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48" name="134" descr="134"/>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49" name="30" descr="30"/>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50" name="113" descr="113"/>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51" name="104" descr="104"/>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52" name="94" descr="94"/>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53" name="8" descr="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54" name="123" descr="123"/>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55" name="97" descr="97"/>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56" name="4" descr="4"/>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57" name="139" descr="139"/>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58" name="36" descr="36"/>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59" name="140" descr="140"/>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60" name="109" descr="109"/>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61" name="125" descr="125"/>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62" name="59" descr="59"/>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63" name="77" descr="77"/>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464" name="152" descr="15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65" name="150" descr="15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66" name="116" descr="116"/>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67" name="5" descr="5"/>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68" name="95" descr="95"/>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69" name="68" descr="68"/>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70" name="42" descr="42"/>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71" name="34" descr="34"/>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472" name="106" descr="10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73" name="57" descr="57"/>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74" name="137" descr="137"/>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75" name="25" descr="25"/>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76" name="14" descr="14"/>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77" name="99" descr="99"/>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78" name="124" descr="124"/>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79" name="114" descr="114"/>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480" name="149" descr="149"/>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481" name="155" descr="155"/>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82" name="69" descr="69"/>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83" name="17" descr="17"/>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84" name="72" descr="72"/>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485" name="110" descr="110"/>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486" name="21" descr="21"/>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87" name="22" descr="22"/>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88" name="13" descr="13"/>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89" name="54" descr="54"/>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90" name="27" descr="27"/>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491" name="39" descr="39"/>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92" name="31" descr="3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93" name="37" descr="37"/>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94" name="45" descr="45"/>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495" name="127" descr="127"/>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496" name="29" descr="29"/>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497" name="90" descr="90"/>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98" name="58" descr="58"/>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499" name="71" descr="7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00" name="92" descr="92"/>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01" name="129" descr="129"/>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02" name="131" descr="131"/>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03" name="63" descr="63"/>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04" name="38" descr="38"/>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05" name="115" descr="115"/>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06" name="33" descr="33"/>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07" name="70" descr="7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08" name="10" descr="10"/>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09" name="87" descr="87"/>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10" name="11" descr="11"/>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11" name="46" descr="46"/>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12" name="119" descr="119"/>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13" name="100" descr="100"/>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14" name="85" descr="85"/>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15" name="107" descr="107"/>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16" name="126" descr="12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17" name="159" descr="159"/>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18" name="105" descr="105"/>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19" name="65" descr="65"/>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20" name="16" descr="16"/>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21" name="67" descr="67"/>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22" name="147" descr="147"/>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23" name="56" descr="56"/>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24" name="102" descr="10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25" name="35" descr="35"/>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26" name="133" descr="133"/>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27" name="118" descr="11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28" name="26" descr="26"/>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29" name="73" descr="73"/>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30" name="53" descr="53"/>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31" name="2" descr="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32" name="98" descr="9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33" name="91" descr="91"/>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34" name="108" descr="108"/>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35" name="79" descr="79"/>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36" name="48" descr="4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37" name="86" descr="86"/>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38" name="0" descr="0"/>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39" name="51" descr="51"/>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40" name="19" descr="19"/>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41" name="20" descr="20"/>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42" name="160" descr="160"/>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543" name="117" descr="117"/>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44" name="64" descr="64"/>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45" name="52" descr="5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46" name="49" descr="49"/>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47" name="143" descr="143"/>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48" name="82" descr="82"/>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49" name="112" descr="112"/>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50" name="18" descr="18"/>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51" name="88" descr="8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52" name="157" descr="157"/>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53" name="28" descr="2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54" name="128" descr="12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55" name="148" descr="148"/>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56" name="84" descr="84"/>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57" name="3" descr="3"/>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58" name="81" descr="8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59" name="40" descr="4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60" name="141" descr="141"/>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61" name="41" descr="4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62" name="9" descr="9"/>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63" name="78" descr="78"/>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64" name="74" descr="74"/>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65" name="120" descr="120"/>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66" name="66" descr="66"/>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67" name="44" descr="44"/>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68" name="146" descr="146"/>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69" name="121" descr="121"/>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70" name="101" descr="10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71" name="62" descr="62"/>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72" name="93" descr="93"/>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73" name="111" descr="111"/>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74" name="76" descr="76"/>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75" name="60" descr="60"/>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76" name="50" descr="50"/>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77" name="43" descr="43"/>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78" name="7" descr="7"/>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79" name="23" descr="23"/>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80" name="154" descr="154"/>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81" name="1" descr="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82" name="89" descr="89"/>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83" name="135" descr="135"/>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84" name="138" descr="138"/>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85" name="151" descr="151"/>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586" name="24" descr="24"/>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87" name="156" descr="156"/>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88" name="75" descr="75"/>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89" name="153" descr="153"/>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90" name="132" descr="132"/>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91" name="145" descr="145"/>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92" name="80" descr="80"/>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71</xdr:row>
      <xdr:rowOff>342900</xdr:rowOff>
    </xdr:to>
    <xdr:pic>
      <xdr:nvPicPr>
        <xdr:cNvPr id="18593" name="161" descr="161"/>
        <xdr:cNvPicPr/>
      </xdr:nvPicPr>
      <xdr:blipFill>
        <a:blip r:embed="rId1" cstate="print"/>
        <a:stretch>
          <a:fillRect/>
        </a:stretch>
      </xdr:blipFill>
      <xdr:spPr>
        <a:xfrm>
          <a:off x="203727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594" name="136" descr="13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595" name="12" descr="12"/>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596" name="144" descr="144"/>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597" name="15" descr="15"/>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71</xdr:row>
      <xdr:rowOff>342900</xdr:rowOff>
    </xdr:to>
    <xdr:pic>
      <xdr:nvPicPr>
        <xdr:cNvPr id="18598" name="6" descr="6"/>
        <xdr:cNvPicPr/>
      </xdr:nvPicPr>
      <xdr:blipFill>
        <a:blip r:embed="rId1" cstate="print"/>
        <a:stretch>
          <a:fillRect/>
        </a:stretch>
      </xdr:blipFill>
      <xdr:spPr>
        <a:xfrm>
          <a:off x="20525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599" name="61" descr="61"/>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600" name="158" descr="158"/>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601" name="96" descr="96"/>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71</xdr:row>
      <xdr:rowOff>342900</xdr:rowOff>
    </xdr:to>
    <xdr:pic>
      <xdr:nvPicPr>
        <xdr:cNvPr id="18602" name="83" descr="83"/>
        <xdr:cNvPicPr/>
      </xdr:nvPicPr>
      <xdr:blipFill>
        <a:blip r:embed="rId1" cstate="print"/>
        <a:stretch>
          <a:fillRect/>
        </a:stretch>
      </xdr:blipFill>
      <xdr:spPr>
        <a:xfrm>
          <a:off x="20591780"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603" name="130" descr="130"/>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342900</xdr:rowOff>
    </xdr:to>
    <xdr:pic>
      <xdr:nvPicPr>
        <xdr:cNvPr id="18604" name="122" descr="122"/>
        <xdr:cNvPicPr/>
      </xdr:nvPicPr>
      <xdr:blipFill>
        <a:blip r:embed="rId1" cstate="print"/>
        <a:stretch>
          <a:fillRect/>
        </a:stretch>
      </xdr:blipFill>
      <xdr:spPr>
        <a:xfrm>
          <a:off x="204489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605" name="47" descr="47"/>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71</xdr:row>
      <xdr:rowOff>342900</xdr:rowOff>
    </xdr:to>
    <xdr:pic>
      <xdr:nvPicPr>
        <xdr:cNvPr id="18606" name="32" descr="32"/>
        <xdr:cNvPicPr/>
      </xdr:nvPicPr>
      <xdr:blipFill>
        <a:blip r:embed="rId1" cstate="print"/>
        <a:stretch>
          <a:fillRect/>
        </a:stretch>
      </xdr:blipFill>
      <xdr:spPr>
        <a:xfrm>
          <a:off x="20296505" y="116027200"/>
          <a:ext cx="66040" cy="3429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71</xdr:row>
      <xdr:rowOff>342900</xdr:rowOff>
    </xdr:to>
    <xdr:pic>
      <xdr:nvPicPr>
        <xdr:cNvPr id="18607" name="142" descr="142"/>
        <xdr:cNvPicPr/>
      </xdr:nvPicPr>
      <xdr:blipFill>
        <a:blip r:embed="rId1" cstate="print"/>
        <a:stretch>
          <a:fillRect/>
        </a:stretch>
      </xdr:blipFill>
      <xdr:spPr>
        <a:xfrm>
          <a:off x="20220305" y="116027200"/>
          <a:ext cx="66040" cy="3429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71</xdr:row>
      <xdr:rowOff>342900</xdr:rowOff>
    </xdr:to>
    <xdr:pic>
      <xdr:nvPicPr>
        <xdr:cNvPr id="18608" name="113" descr="113"/>
        <xdr:cNvPicPr/>
      </xdr:nvPicPr>
      <xdr:blipFill>
        <a:blip r:embed="rId1" cstate="print"/>
        <a:stretch>
          <a:fillRect/>
        </a:stretch>
      </xdr:blipFill>
      <xdr:spPr>
        <a:xfrm>
          <a:off x="20144105" y="116027200"/>
          <a:ext cx="66040" cy="3429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71</xdr:row>
      <xdr:rowOff>342900</xdr:rowOff>
    </xdr:to>
    <xdr:pic>
      <xdr:nvPicPr>
        <xdr:cNvPr id="18609" name="104" descr="104"/>
        <xdr:cNvPicPr/>
      </xdr:nvPicPr>
      <xdr:blipFill>
        <a:blip r:embed="rId1" cstate="print"/>
        <a:stretch>
          <a:fillRect/>
        </a:stretch>
      </xdr:blipFill>
      <xdr:spPr>
        <a:xfrm>
          <a:off x="19991705"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610" name="8" descr="8"/>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71</xdr:row>
      <xdr:rowOff>342900</xdr:rowOff>
    </xdr:to>
    <xdr:pic>
      <xdr:nvPicPr>
        <xdr:cNvPr id="18611" name="123" descr="123"/>
        <xdr:cNvPicPr/>
      </xdr:nvPicPr>
      <xdr:blipFill>
        <a:blip r:embed="rId1" cstate="print"/>
        <a:stretch>
          <a:fillRect/>
        </a:stretch>
      </xdr:blipFill>
      <xdr:spPr>
        <a:xfrm>
          <a:off x="20058380" y="116027200"/>
          <a:ext cx="66040" cy="342900"/>
        </a:xfrm>
        <a:prstGeom prst="rect">
          <a:avLst/>
        </a:prstGeom>
        <a:noFill/>
        <a:ln w="9525">
          <a:noFill/>
        </a:ln>
      </xdr:spPr>
    </xdr:pic>
    <xdr:clientData/>
  </xdr:twoCellAnchor>
  <xdr:twoCellAnchor editAs="oneCell">
    <xdr:from>
      <xdr:col>32</xdr:col>
      <xdr:colOff>419100</xdr:colOff>
      <xdr:row>71</xdr:row>
      <xdr:rowOff>0</xdr:rowOff>
    </xdr:from>
    <xdr:to>
      <xdr:col>33</xdr:col>
      <xdr:colOff>0</xdr:colOff>
      <xdr:row>71</xdr:row>
      <xdr:rowOff>305435</xdr:rowOff>
    </xdr:to>
    <xdr:pic>
      <xdr:nvPicPr>
        <xdr:cNvPr id="18612" name="97" descr="97"/>
        <xdr:cNvPicPr/>
      </xdr:nvPicPr>
      <xdr:blipFill>
        <a:blip r:embed="rId1" cstate="print"/>
        <a:stretch>
          <a:fillRect/>
        </a:stretch>
      </xdr:blipFill>
      <xdr:spPr>
        <a:xfrm>
          <a:off x="19924395" y="116027200"/>
          <a:ext cx="67310" cy="305435"/>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13" name="4" descr="4"/>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14" name="77" descr="7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15" name="42" descr="4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16" name="57" descr="57"/>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17" name="25" descr="25"/>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18" name="124" descr="124"/>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19" name="54" descr="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20" name="27" descr="27"/>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21" name="37" descr="37"/>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22" name="45" descr="45"/>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23" name="58" descr="58"/>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24" name="92" descr="9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25" name="129" descr="129"/>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26" name="131" descr="131"/>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27" name="38" descr="38"/>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28" name="115" descr="115"/>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29" name="11" descr="11"/>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30" name="100" descr="100"/>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31" name="85" descr="85"/>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32" name="159" descr="159"/>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33" name="102" descr="102"/>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34" name="73" descr="73"/>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35" name="98" descr="9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36" name="51" descr="51"/>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37" name="19" descr="19"/>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38" name="143" descr="143"/>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39" name="18" descr="18"/>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40" name="88" descr="8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41" name="28" descr="28"/>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42" name="84" descr="8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43" name="81" descr="8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44" name="141" descr="141"/>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45" name="78" descr="78"/>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46" name="74" descr="74"/>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47" name="120" descr="120"/>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48" name="111" descr="11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49" name="76" descr="76"/>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50" name="60" descr="60"/>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51" name="50" descr="50"/>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52" name="7" descr="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53" name="154" descr="1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54" name="1" descr="1"/>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55" name="135" descr="135"/>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56" name="24" descr="2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57" name="156" descr="156"/>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58" name="75" descr="75"/>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59" name="132" descr="132"/>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60" name="145" descr="145"/>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61" name="12" descr="12"/>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62" name="144" descr="144"/>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63" name="15" descr="15"/>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64" name="83" descr="83"/>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65" name="55" descr="55"/>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66" name="142" descr="142"/>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67" name="4" descr="4"/>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68" name="77" descr="7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69" name="42" descr="4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70" name="57" descr="57"/>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71" name="25" descr="25"/>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72" name="124" descr="124"/>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73" name="54" descr="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74" name="27" descr="27"/>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75" name="37" descr="37"/>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76" name="45" descr="45"/>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677" name="58" descr="58"/>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18678" name="92" descr="9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79" name="129" descr="129"/>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80" name="131" descr="131"/>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81" name="38" descr="38"/>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82" name="115" descr="115"/>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83" name="11" descr="11"/>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84" name="100" descr="100"/>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18685" name="85" descr="85"/>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86" name="159" descr="159"/>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87" name="102" descr="102"/>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88" name="73" descr="73"/>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89" name="98" descr="9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90" name="143" descr="143"/>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91" name="18" descr="18"/>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92" name="88" descr="8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693" name="28" descr="28"/>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694" name="84" descr="8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95" name="81" descr="8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696" name="141" descr="141"/>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18697" name="120" descr="120"/>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698" name="111" descr="11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699" name="76" descr="76"/>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18700" name="60" descr="60"/>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18701" name="50" descr="50"/>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702" name="7" descr="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703" name="154" descr="1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704" name="1" descr="1"/>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705" name="135" descr="135"/>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706" name="24" descr="2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707" name="156" descr="156"/>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708" name="75" descr="75"/>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709" name="145" descr="145"/>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18710" name="12" descr="12"/>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18711" name="144" descr="144"/>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18712" name="15" descr="15"/>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18713" name="142" descr="142"/>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14" name="4" descr="4"/>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15" name="77" descr="77"/>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16" name="42" descr="42"/>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17" name="57" descr="57"/>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18" name="25" descr="25"/>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19" name="124" descr="124"/>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20" name="54" descr="54"/>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21" name="27" descr="27"/>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22" name="37" descr="37"/>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23" name="45" descr="45"/>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24" name="58" descr="58"/>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25" name="92" descr="92"/>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26" name="129" descr="129"/>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27" name="131" descr="131"/>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28" name="38" descr="38"/>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29" name="115" descr="115"/>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30" name="11" descr="11"/>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31" name="100" descr="100"/>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32" name="85" descr="85"/>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190500</xdr:rowOff>
    </xdr:to>
    <xdr:pic>
      <xdr:nvPicPr>
        <xdr:cNvPr id="18733" name="159" descr="159"/>
        <xdr:cNvPicPr/>
      </xdr:nvPicPr>
      <xdr:blipFill>
        <a:blip r:embed="rId1" cstate="print"/>
        <a:stretch>
          <a:fillRect/>
        </a:stretch>
      </xdr:blipFill>
      <xdr:spPr>
        <a:xfrm>
          <a:off x="21572855"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34" name="102" descr="102"/>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190500</xdr:rowOff>
    </xdr:to>
    <xdr:pic>
      <xdr:nvPicPr>
        <xdr:cNvPr id="18735" name="73" descr="73"/>
        <xdr:cNvPicPr/>
      </xdr:nvPicPr>
      <xdr:blipFill>
        <a:blip r:embed="rId1" cstate="print"/>
        <a:stretch>
          <a:fillRect/>
        </a:stretch>
      </xdr:blipFill>
      <xdr:spPr>
        <a:xfrm>
          <a:off x="21572855"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36" name="98" descr="98"/>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37" name="51" descr="51"/>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38" name="19" descr="19"/>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39" name="143" descr="143"/>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40" name="18" descr="18"/>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41" name="88" descr="88"/>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42" name="28" descr="28"/>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43" name="84" descr="84"/>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44" name="81" descr="81"/>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190500</xdr:rowOff>
    </xdr:to>
    <xdr:pic>
      <xdr:nvPicPr>
        <xdr:cNvPr id="18745" name="141" descr="141"/>
        <xdr:cNvPicPr/>
      </xdr:nvPicPr>
      <xdr:blipFill>
        <a:blip r:embed="rId1" cstate="print"/>
        <a:stretch>
          <a:fillRect/>
        </a:stretch>
      </xdr:blipFill>
      <xdr:spPr>
        <a:xfrm>
          <a:off x="21572855"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46" name="78" descr="78"/>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47" name="74" descr="74"/>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48" name="120" descr="120"/>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49" name="111" descr="111"/>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50" name="76" descr="76"/>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51" name="60" descr="60"/>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190500</xdr:rowOff>
    </xdr:to>
    <xdr:pic>
      <xdr:nvPicPr>
        <xdr:cNvPr id="18752" name="50" descr="50"/>
        <xdr:cNvPicPr/>
      </xdr:nvPicPr>
      <xdr:blipFill>
        <a:blip r:embed="rId1" cstate="print"/>
        <a:stretch>
          <a:fillRect/>
        </a:stretch>
      </xdr:blipFill>
      <xdr:spPr>
        <a:xfrm>
          <a:off x="21572855"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53" name="7" descr="7"/>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54" name="154" descr="154"/>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55" name="1" descr="1"/>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56" name="135" descr="135"/>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57" name="24" descr="24"/>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58" name="156" descr="156"/>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59" name="75" descr="75"/>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190500</xdr:rowOff>
    </xdr:to>
    <xdr:pic>
      <xdr:nvPicPr>
        <xdr:cNvPr id="18760" name="132" descr="132"/>
        <xdr:cNvPicPr/>
      </xdr:nvPicPr>
      <xdr:blipFill>
        <a:blip r:embed="rId1" cstate="print"/>
        <a:stretch>
          <a:fillRect/>
        </a:stretch>
      </xdr:blipFill>
      <xdr:spPr>
        <a:xfrm>
          <a:off x="21572855"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61" name="145" descr="145"/>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62" name="12" descr="12"/>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63" name="144" descr="144"/>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64" name="15" descr="15"/>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600075</xdr:colOff>
      <xdr:row>71</xdr:row>
      <xdr:rowOff>0</xdr:rowOff>
    </xdr:from>
    <xdr:to>
      <xdr:col>34</xdr:col>
      <xdr:colOff>666115</xdr:colOff>
      <xdr:row>72</xdr:row>
      <xdr:rowOff>190500</xdr:rowOff>
    </xdr:to>
    <xdr:pic>
      <xdr:nvPicPr>
        <xdr:cNvPr id="18765" name="83" descr="83"/>
        <xdr:cNvPicPr/>
      </xdr:nvPicPr>
      <xdr:blipFill>
        <a:blip r:embed="rId1" cstate="print"/>
        <a:stretch>
          <a:fillRect/>
        </a:stretch>
      </xdr:blipFill>
      <xdr:spPr>
        <a:xfrm>
          <a:off x="21572855"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66" name="55" descr="55"/>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67" name="142" descr="142"/>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68" name="4" descr="4"/>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69" name="77" descr="77"/>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70" name="42" descr="42"/>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71" name="57" descr="57"/>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72" name="25" descr="25"/>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73" name="124" descr="124"/>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74" name="54" descr="54"/>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75" name="27" descr="27"/>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76" name="37" descr="37"/>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77" name="45" descr="45"/>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778" name="58" descr="58"/>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79" name="92" descr="92"/>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80" name="129" descr="129"/>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81" name="131" descr="131"/>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82" name="38" descr="38"/>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83" name="115" descr="115"/>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533400</xdr:colOff>
      <xdr:row>71</xdr:row>
      <xdr:rowOff>0</xdr:rowOff>
    </xdr:from>
    <xdr:to>
      <xdr:col>34</xdr:col>
      <xdr:colOff>599440</xdr:colOff>
      <xdr:row>72</xdr:row>
      <xdr:rowOff>190500</xdr:rowOff>
    </xdr:to>
    <xdr:pic>
      <xdr:nvPicPr>
        <xdr:cNvPr id="18784" name="11" descr="11"/>
        <xdr:cNvPicPr/>
      </xdr:nvPicPr>
      <xdr:blipFill>
        <a:blip r:embed="rId1" cstate="print"/>
        <a:stretch>
          <a:fillRect/>
        </a:stretch>
      </xdr:blipFill>
      <xdr:spPr>
        <a:xfrm>
          <a:off x="215061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85" name="100" descr="100"/>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86" name="102" descr="102"/>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87" name="98" descr="98"/>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88" name="51" descr="51"/>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190500</xdr:rowOff>
    </xdr:to>
    <xdr:pic>
      <xdr:nvPicPr>
        <xdr:cNvPr id="18789" name="19" descr="19"/>
        <xdr:cNvPicPr/>
      </xdr:nvPicPr>
      <xdr:blipFill>
        <a:blip r:embed="rId1" cstate="print"/>
        <a:stretch>
          <a:fillRect/>
        </a:stretch>
      </xdr:blipFill>
      <xdr:spPr>
        <a:xfrm>
          <a:off x="214299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90" name="143" descr="143"/>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381000</xdr:colOff>
      <xdr:row>71</xdr:row>
      <xdr:rowOff>0</xdr:rowOff>
    </xdr:from>
    <xdr:to>
      <xdr:col>34</xdr:col>
      <xdr:colOff>447040</xdr:colOff>
      <xdr:row>72</xdr:row>
      <xdr:rowOff>190500</xdr:rowOff>
    </xdr:to>
    <xdr:pic>
      <xdr:nvPicPr>
        <xdr:cNvPr id="18791" name="18" descr="18"/>
        <xdr:cNvPicPr/>
      </xdr:nvPicPr>
      <xdr:blipFill>
        <a:blip r:embed="rId1" cstate="print"/>
        <a:stretch>
          <a:fillRect/>
        </a:stretch>
      </xdr:blipFill>
      <xdr:spPr>
        <a:xfrm>
          <a:off x="213537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92" name="88" descr="88"/>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93" name="28" descr="28"/>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794" name="84" descr="84"/>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95" name="81" descr="81"/>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796" name="111" descr="111"/>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97" name="76" descr="76"/>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152400</xdr:colOff>
      <xdr:row>71</xdr:row>
      <xdr:rowOff>0</xdr:rowOff>
    </xdr:from>
    <xdr:to>
      <xdr:col>34</xdr:col>
      <xdr:colOff>218440</xdr:colOff>
      <xdr:row>72</xdr:row>
      <xdr:rowOff>190500</xdr:rowOff>
    </xdr:to>
    <xdr:pic>
      <xdr:nvPicPr>
        <xdr:cNvPr id="18798" name="60" descr="60"/>
        <xdr:cNvPicPr/>
      </xdr:nvPicPr>
      <xdr:blipFill>
        <a:blip r:embed="rId1" cstate="print"/>
        <a:stretch>
          <a:fillRect/>
        </a:stretch>
      </xdr:blipFill>
      <xdr:spPr>
        <a:xfrm>
          <a:off x="211251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799" name="7" descr="7"/>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800" name="154" descr="154"/>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304800</xdr:colOff>
      <xdr:row>71</xdr:row>
      <xdr:rowOff>0</xdr:rowOff>
    </xdr:from>
    <xdr:to>
      <xdr:col>34</xdr:col>
      <xdr:colOff>370840</xdr:colOff>
      <xdr:row>72</xdr:row>
      <xdr:rowOff>190500</xdr:rowOff>
    </xdr:to>
    <xdr:pic>
      <xdr:nvPicPr>
        <xdr:cNvPr id="18801" name="1" descr="1"/>
        <xdr:cNvPicPr/>
      </xdr:nvPicPr>
      <xdr:blipFill>
        <a:blip r:embed="rId1" cstate="print"/>
        <a:stretch>
          <a:fillRect/>
        </a:stretch>
      </xdr:blipFill>
      <xdr:spPr>
        <a:xfrm>
          <a:off x="212775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802" name="135" descr="135"/>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228600</xdr:colOff>
      <xdr:row>71</xdr:row>
      <xdr:rowOff>0</xdr:rowOff>
    </xdr:from>
    <xdr:to>
      <xdr:col>34</xdr:col>
      <xdr:colOff>294640</xdr:colOff>
      <xdr:row>72</xdr:row>
      <xdr:rowOff>190500</xdr:rowOff>
    </xdr:to>
    <xdr:pic>
      <xdr:nvPicPr>
        <xdr:cNvPr id="18803" name="24" descr="24"/>
        <xdr:cNvPicPr/>
      </xdr:nvPicPr>
      <xdr:blipFill>
        <a:blip r:embed="rId1" cstate="print"/>
        <a:stretch>
          <a:fillRect/>
        </a:stretch>
      </xdr:blipFill>
      <xdr:spPr>
        <a:xfrm>
          <a:off x="212013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804" name="156" descr="156"/>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805" name="75" descr="75"/>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66675</xdr:colOff>
      <xdr:row>71</xdr:row>
      <xdr:rowOff>0</xdr:rowOff>
    </xdr:from>
    <xdr:to>
      <xdr:col>34</xdr:col>
      <xdr:colOff>132715</xdr:colOff>
      <xdr:row>72</xdr:row>
      <xdr:rowOff>190500</xdr:rowOff>
    </xdr:to>
    <xdr:pic>
      <xdr:nvPicPr>
        <xdr:cNvPr id="18806" name="12" descr="12"/>
        <xdr:cNvPicPr/>
      </xdr:nvPicPr>
      <xdr:blipFill>
        <a:blip r:embed="rId1" cstate="print"/>
        <a:stretch>
          <a:fillRect/>
        </a:stretch>
      </xdr:blipFill>
      <xdr:spPr>
        <a:xfrm>
          <a:off x="21039455" y="116027200"/>
          <a:ext cx="66040" cy="762000"/>
        </a:xfrm>
        <a:prstGeom prst="rect">
          <a:avLst/>
        </a:prstGeom>
        <a:noFill/>
        <a:ln w="9525">
          <a:noFill/>
        </a:ln>
      </xdr:spPr>
    </xdr:pic>
    <xdr:clientData/>
  </xdr:twoCellAnchor>
  <xdr:twoCellAnchor editAs="oneCell">
    <xdr:from>
      <xdr:col>34</xdr:col>
      <xdr:colOff>0</xdr:colOff>
      <xdr:row>71</xdr:row>
      <xdr:rowOff>0</xdr:rowOff>
    </xdr:from>
    <xdr:to>
      <xdr:col>34</xdr:col>
      <xdr:colOff>66040</xdr:colOff>
      <xdr:row>72</xdr:row>
      <xdr:rowOff>190500</xdr:rowOff>
    </xdr:to>
    <xdr:pic>
      <xdr:nvPicPr>
        <xdr:cNvPr id="18807" name="144" descr="144"/>
        <xdr:cNvPicPr/>
      </xdr:nvPicPr>
      <xdr:blipFill>
        <a:blip r:embed="rId1" cstate="print"/>
        <a:stretch>
          <a:fillRect/>
        </a:stretch>
      </xdr:blipFill>
      <xdr:spPr>
        <a:xfrm>
          <a:off x="20972780" y="116027200"/>
          <a:ext cx="66040" cy="76200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180975</xdr:rowOff>
    </xdr:to>
    <xdr:pic>
      <xdr:nvPicPr>
        <xdr:cNvPr id="18808" name="120" descr="120"/>
        <xdr:cNvPicPr/>
      </xdr:nvPicPr>
      <xdr:blipFill>
        <a:blip r:embed="rId1" cstate="print"/>
        <a:stretch>
          <a:fillRect/>
        </a:stretch>
      </xdr:blipFill>
      <xdr:spPr>
        <a:xfrm>
          <a:off x="21429980" y="116027200"/>
          <a:ext cx="66040" cy="75247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180975</xdr:rowOff>
    </xdr:to>
    <xdr:pic>
      <xdr:nvPicPr>
        <xdr:cNvPr id="18809" name="120" descr="120"/>
        <xdr:cNvPicPr/>
      </xdr:nvPicPr>
      <xdr:blipFill>
        <a:blip r:embed="rId1" cstate="print"/>
        <a:stretch>
          <a:fillRect/>
        </a:stretch>
      </xdr:blipFill>
      <xdr:spPr>
        <a:xfrm>
          <a:off x="21429980" y="116027200"/>
          <a:ext cx="66040" cy="75247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218440</xdr:rowOff>
    </xdr:to>
    <xdr:pic>
      <xdr:nvPicPr>
        <xdr:cNvPr id="18810" name="120" descr="120"/>
        <xdr:cNvPicPr/>
      </xdr:nvPicPr>
      <xdr:blipFill>
        <a:blip r:embed="rId1" cstate="print"/>
        <a:stretch>
          <a:fillRect/>
        </a:stretch>
      </xdr:blipFill>
      <xdr:spPr>
        <a:xfrm>
          <a:off x="21429980" y="116027200"/>
          <a:ext cx="66040" cy="78994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218440</xdr:rowOff>
    </xdr:to>
    <xdr:pic>
      <xdr:nvPicPr>
        <xdr:cNvPr id="18811" name="120" descr="120"/>
        <xdr:cNvPicPr/>
      </xdr:nvPicPr>
      <xdr:blipFill>
        <a:blip r:embed="rId1" cstate="print"/>
        <a:stretch>
          <a:fillRect/>
        </a:stretch>
      </xdr:blipFill>
      <xdr:spPr>
        <a:xfrm>
          <a:off x="21429980" y="116027200"/>
          <a:ext cx="66040" cy="78994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72</xdr:row>
      <xdr:rowOff>218440</xdr:rowOff>
    </xdr:to>
    <xdr:pic>
      <xdr:nvPicPr>
        <xdr:cNvPr id="18812" name="120" descr="120"/>
        <xdr:cNvPicPr/>
      </xdr:nvPicPr>
      <xdr:blipFill>
        <a:blip r:embed="rId1" cstate="print"/>
        <a:stretch>
          <a:fillRect/>
        </a:stretch>
      </xdr:blipFill>
      <xdr:spPr>
        <a:xfrm>
          <a:off x="21429980" y="116027200"/>
          <a:ext cx="66040" cy="78994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72</xdr:row>
      <xdr:rowOff>218440</xdr:rowOff>
    </xdr:to>
    <xdr:pic>
      <xdr:nvPicPr>
        <xdr:cNvPr id="18813" name="120" descr="120"/>
        <xdr:cNvPicPr/>
      </xdr:nvPicPr>
      <xdr:blipFill>
        <a:blip r:embed="rId1" cstate="print"/>
        <a:stretch>
          <a:fillRect/>
        </a:stretch>
      </xdr:blipFill>
      <xdr:spPr>
        <a:xfrm>
          <a:off x="21316315" y="116027200"/>
          <a:ext cx="64770" cy="78994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19685</xdr:rowOff>
    </xdr:to>
    <xdr:pic>
      <xdr:nvPicPr>
        <xdr:cNvPr id="18814" name="120" descr="120"/>
        <xdr:cNvPicPr/>
      </xdr:nvPicPr>
      <xdr:blipFill>
        <a:blip r:embed="rId1" cstate="print"/>
        <a:stretch>
          <a:fillRect/>
        </a:stretch>
      </xdr:blipFill>
      <xdr:spPr>
        <a:xfrm>
          <a:off x="21429980" y="116027200"/>
          <a:ext cx="66040" cy="8959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19685</xdr:rowOff>
    </xdr:to>
    <xdr:pic>
      <xdr:nvPicPr>
        <xdr:cNvPr id="18815" name="120" descr="120"/>
        <xdr:cNvPicPr/>
      </xdr:nvPicPr>
      <xdr:blipFill>
        <a:blip r:embed="rId1" cstate="print"/>
        <a:stretch>
          <a:fillRect/>
        </a:stretch>
      </xdr:blipFill>
      <xdr:spPr>
        <a:xfrm>
          <a:off x="21429980" y="116027200"/>
          <a:ext cx="66040" cy="8959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16"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17"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72</xdr:row>
      <xdr:rowOff>274320</xdr:rowOff>
    </xdr:to>
    <xdr:pic>
      <xdr:nvPicPr>
        <xdr:cNvPr id="18818" name="120" descr="120"/>
        <xdr:cNvPicPr/>
      </xdr:nvPicPr>
      <xdr:blipFill>
        <a:blip r:embed="rId1" cstate="print"/>
        <a:stretch>
          <a:fillRect/>
        </a:stretch>
      </xdr:blipFill>
      <xdr:spPr>
        <a:xfrm>
          <a:off x="21429980" y="116027200"/>
          <a:ext cx="46990" cy="84582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72</xdr:row>
      <xdr:rowOff>274320</xdr:rowOff>
    </xdr:to>
    <xdr:pic>
      <xdr:nvPicPr>
        <xdr:cNvPr id="18819" name="120" descr="120"/>
        <xdr:cNvPicPr/>
      </xdr:nvPicPr>
      <xdr:blipFill>
        <a:blip r:embed="rId1" cstate="print"/>
        <a:stretch>
          <a:fillRect/>
        </a:stretch>
      </xdr:blipFill>
      <xdr:spPr>
        <a:xfrm>
          <a:off x="21429980" y="116027200"/>
          <a:ext cx="46990" cy="84582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2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2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74</xdr:row>
      <xdr:rowOff>267335</xdr:rowOff>
    </xdr:to>
    <xdr:pic>
      <xdr:nvPicPr>
        <xdr:cNvPr id="18822" name="120" descr="120"/>
        <xdr:cNvPicPr/>
      </xdr:nvPicPr>
      <xdr:blipFill>
        <a:blip r:embed="rId1" cstate="print"/>
        <a:stretch>
          <a:fillRect/>
        </a:stretch>
      </xdr:blipFill>
      <xdr:spPr>
        <a:xfrm>
          <a:off x="21429980" y="116027200"/>
          <a:ext cx="46990" cy="144843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74</xdr:row>
      <xdr:rowOff>267335</xdr:rowOff>
    </xdr:to>
    <xdr:pic>
      <xdr:nvPicPr>
        <xdr:cNvPr id="18823" name="120" descr="120"/>
        <xdr:cNvPicPr/>
      </xdr:nvPicPr>
      <xdr:blipFill>
        <a:blip r:embed="rId1" cstate="print"/>
        <a:stretch>
          <a:fillRect/>
        </a:stretch>
      </xdr:blipFill>
      <xdr:spPr>
        <a:xfrm>
          <a:off x="21429980" y="116027200"/>
          <a:ext cx="46990" cy="144843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2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2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2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82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75</xdr:row>
      <xdr:rowOff>9525</xdr:rowOff>
    </xdr:to>
    <xdr:pic>
      <xdr:nvPicPr>
        <xdr:cNvPr id="18828" name="120" descr="120"/>
        <xdr:cNvPicPr/>
      </xdr:nvPicPr>
      <xdr:blipFill>
        <a:blip r:embed="rId1" cstate="print"/>
        <a:stretch>
          <a:fillRect/>
        </a:stretch>
      </xdr:blipFill>
      <xdr:spPr>
        <a:xfrm>
          <a:off x="21429980" y="116027200"/>
          <a:ext cx="66040" cy="149542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75</xdr:row>
      <xdr:rowOff>9525</xdr:rowOff>
    </xdr:to>
    <xdr:pic>
      <xdr:nvPicPr>
        <xdr:cNvPr id="18829" name="120" descr="120"/>
        <xdr:cNvPicPr/>
      </xdr:nvPicPr>
      <xdr:blipFill>
        <a:blip r:embed="rId1" cstate="print"/>
        <a:stretch>
          <a:fillRect/>
        </a:stretch>
      </xdr:blipFill>
      <xdr:spPr>
        <a:xfrm>
          <a:off x="21429980" y="116027200"/>
          <a:ext cx="66040" cy="149542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3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3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3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3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3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170815</xdr:rowOff>
    </xdr:to>
    <xdr:pic>
      <xdr:nvPicPr>
        <xdr:cNvPr id="18835" name="120" descr="120"/>
        <xdr:cNvPicPr/>
      </xdr:nvPicPr>
      <xdr:blipFill>
        <a:blip r:embed="rId1" cstate="print"/>
        <a:stretch>
          <a:fillRect/>
        </a:stretch>
      </xdr:blipFill>
      <xdr:spPr>
        <a:xfrm>
          <a:off x="21316315" y="116027200"/>
          <a:ext cx="64770" cy="104711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36"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37"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293370</xdr:rowOff>
    </xdr:to>
    <xdr:pic>
      <xdr:nvPicPr>
        <xdr:cNvPr id="18838" name="120" descr="120"/>
        <xdr:cNvPicPr/>
      </xdr:nvPicPr>
      <xdr:blipFill>
        <a:blip r:embed="rId1" cstate="print"/>
        <a:stretch>
          <a:fillRect/>
        </a:stretch>
      </xdr:blipFill>
      <xdr:spPr>
        <a:xfrm>
          <a:off x="21429980" y="116027200"/>
          <a:ext cx="66040" cy="116967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293370</xdr:rowOff>
    </xdr:to>
    <xdr:pic>
      <xdr:nvPicPr>
        <xdr:cNvPr id="18839" name="120" descr="120"/>
        <xdr:cNvPicPr/>
      </xdr:nvPicPr>
      <xdr:blipFill>
        <a:blip r:embed="rId1" cstate="print"/>
        <a:stretch>
          <a:fillRect/>
        </a:stretch>
      </xdr:blipFill>
      <xdr:spPr>
        <a:xfrm>
          <a:off x="21429980" y="116027200"/>
          <a:ext cx="66040" cy="116967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293370</xdr:rowOff>
    </xdr:to>
    <xdr:pic>
      <xdr:nvPicPr>
        <xdr:cNvPr id="18840" name="120" descr="120"/>
        <xdr:cNvPicPr/>
      </xdr:nvPicPr>
      <xdr:blipFill>
        <a:blip r:embed="rId1" cstate="print"/>
        <a:stretch>
          <a:fillRect/>
        </a:stretch>
      </xdr:blipFill>
      <xdr:spPr>
        <a:xfrm>
          <a:off x="21429980" y="116027200"/>
          <a:ext cx="66040" cy="116967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170815</xdr:rowOff>
    </xdr:to>
    <xdr:pic>
      <xdr:nvPicPr>
        <xdr:cNvPr id="18841" name="120" descr="120"/>
        <xdr:cNvPicPr/>
      </xdr:nvPicPr>
      <xdr:blipFill>
        <a:blip r:embed="rId1" cstate="print"/>
        <a:stretch>
          <a:fillRect/>
        </a:stretch>
      </xdr:blipFill>
      <xdr:spPr>
        <a:xfrm>
          <a:off x="21316315" y="116027200"/>
          <a:ext cx="64770" cy="104711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42"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43"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44"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170180</xdr:rowOff>
    </xdr:to>
    <xdr:pic>
      <xdr:nvPicPr>
        <xdr:cNvPr id="18845" name="120" descr="120"/>
        <xdr:cNvPicPr/>
      </xdr:nvPicPr>
      <xdr:blipFill>
        <a:blip r:embed="rId1" cstate="print"/>
        <a:stretch>
          <a:fillRect/>
        </a:stretch>
      </xdr:blipFill>
      <xdr:spPr>
        <a:xfrm>
          <a:off x="21316315" y="116027200"/>
          <a:ext cx="64770" cy="104648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46"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47"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48"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170180</xdr:rowOff>
    </xdr:to>
    <xdr:pic>
      <xdr:nvPicPr>
        <xdr:cNvPr id="18849" name="120" descr="120"/>
        <xdr:cNvPicPr/>
      </xdr:nvPicPr>
      <xdr:blipFill>
        <a:blip r:embed="rId1" cstate="print"/>
        <a:stretch>
          <a:fillRect/>
        </a:stretch>
      </xdr:blipFill>
      <xdr:spPr>
        <a:xfrm>
          <a:off x="21316315" y="116027200"/>
          <a:ext cx="64770" cy="104648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50"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51"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52"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170180</xdr:rowOff>
    </xdr:to>
    <xdr:pic>
      <xdr:nvPicPr>
        <xdr:cNvPr id="18853" name="120" descr="120"/>
        <xdr:cNvPicPr/>
      </xdr:nvPicPr>
      <xdr:blipFill>
        <a:blip r:embed="rId1" cstate="print"/>
        <a:stretch>
          <a:fillRect/>
        </a:stretch>
      </xdr:blipFill>
      <xdr:spPr>
        <a:xfrm>
          <a:off x="21316315" y="116027200"/>
          <a:ext cx="64770" cy="104648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54"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55"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294005</xdr:rowOff>
    </xdr:to>
    <xdr:pic>
      <xdr:nvPicPr>
        <xdr:cNvPr id="18856" name="120" descr="120"/>
        <xdr:cNvPicPr/>
      </xdr:nvPicPr>
      <xdr:blipFill>
        <a:blip r:embed="rId1" cstate="print"/>
        <a:stretch>
          <a:fillRect/>
        </a:stretch>
      </xdr:blipFill>
      <xdr:spPr>
        <a:xfrm>
          <a:off x="21429980" y="116027200"/>
          <a:ext cx="66040" cy="1170305"/>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170180</xdr:rowOff>
    </xdr:to>
    <xdr:pic>
      <xdr:nvPicPr>
        <xdr:cNvPr id="18857" name="120" descr="120"/>
        <xdr:cNvPicPr/>
      </xdr:nvPicPr>
      <xdr:blipFill>
        <a:blip r:embed="rId1" cstate="print"/>
        <a:stretch>
          <a:fillRect/>
        </a:stretch>
      </xdr:blipFill>
      <xdr:spPr>
        <a:xfrm>
          <a:off x="21316315" y="116027200"/>
          <a:ext cx="64770" cy="104648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75</xdr:row>
      <xdr:rowOff>9525</xdr:rowOff>
    </xdr:to>
    <xdr:pic>
      <xdr:nvPicPr>
        <xdr:cNvPr id="18858" name="120" descr="120"/>
        <xdr:cNvPicPr/>
      </xdr:nvPicPr>
      <xdr:blipFill>
        <a:blip r:embed="rId1" cstate="print"/>
        <a:stretch>
          <a:fillRect/>
        </a:stretch>
      </xdr:blipFill>
      <xdr:spPr>
        <a:xfrm>
          <a:off x="923925" y="116027200"/>
          <a:ext cx="65405" cy="1495425"/>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8859"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8860"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1</xdr:col>
      <xdr:colOff>0</xdr:colOff>
      <xdr:row>71</xdr:row>
      <xdr:rowOff>0</xdr:rowOff>
    </xdr:from>
    <xdr:to>
      <xdr:col>1</xdr:col>
      <xdr:colOff>65405</xdr:colOff>
      <xdr:row>74</xdr:row>
      <xdr:rowOff>133350</xdr:rowOff>
    </xdr:to>
    <xdr:pic>
      <xdr:nvPicPr>
        <xdr:cNvPr id="18861" name="120" descr="120"/>
        <xdr:cNvPicPr/>
      </xdr:nvPicPr>
      <xdr:blipFill>
        <a:blip r:embed="rId1" cstate="print"/>
        <a:stretch>
          <a:fillRect/>
        </a:stretch>
      </xdr:blipFill>
      <xdr:spPr>
        <a:xfrm>
          <a:off x="923925" y="116027200"/>
          <a:ext cx="65405" cy="131445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62"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63"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74</xdr:row>
      <xdr:rowOff>267335</xdr:rowOff>
    </xdr:to>
    <xdr:pic>
      <xdr:nvPicPr>
        <xdr:cNvPr id="18864" name="120" descr="120"/>
        <xdr:cNvPicPr/>
      </xdr:nvPicPr>
      <xdr:blipFill>
        <a:blip r:embed="rId1" cstate="print"/>
        <a:stretch>
          <a:fillRect/>
        </a:stretch>
      </xdr:blipFill>
      <xdr:spPr>
        <a:xfrm>
          <a:off x="21429980" y="116027200"/>
          <a:ext cx="46990" cy="144843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74</xdr:row>
      <xdr:rowOff>267335</xdr:rowOff>
    </xdr:to>
    <xdr:pic>
      <xdr:nvPicPr>
        <xdr:cNvPr id="18865" name="120" descr="120"/>
        <xdr:cNvPicPr/>
      </xdr:nvPicPr>
      <xdr:blipFill>
        <a:blip r:embed="rId1" cstate="print"/>
        <a:stretch>
          <a:fillRect/>
        </a:stretch>
      </xdr:blipFill>
      <xdr:spPr>
        <a:xfrm>
          <a:off x="21429980" y="116027200"/>
          <a:ext cx="46990" cy="144843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6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6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6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86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75</xdr:row>
      <xdr:rowOff>9525</xdr:rowOff>
    </xdr:to>
    <xdr:pic>
      <xdr:nvPicPr>
        <xdr:cNvPr id="18870" name="120" descr="120"/>
        <xdr:cNvPicPr/>
      </xdr:nvPicPr>
      <xdr:blipFill>
        <a:blip r:embed="rId1" cstate="print"/>
        <a:stretch>
          <a:fillRect/>
        </a:stretch>
      </xdr:blipFill>
      <xdr:spPr>
        <a:xfrm>
          <a:off x="21429980" y="116027200"/>
          <a:ext cx="66040" cy="149542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75</xdr:row>
      <xdr:rowOff>9525</xdr:rowOff>
    </xdr:to>
    <xdr:pic>
      <xdr:nvPicPr>
        <xdr:cNvPr id="18871" name="120" descr="120"/>
        <xdr:cNvPicPr/>
      </xdr:nvPicPr>
      <xdr:blipFill>
        <a:blip r:embed="rId1" cstate="print"/>
        <a:stretch>
          <a:fillRect/>
        </a:stretch>
      </xdr:blipFill>
      <xdr:spPr>
        <a:xfrm>
          <a:off x="21429980" y="116027200"/>
          <a:ext cx="66040" cy="149542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72"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73"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7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7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7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87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78"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79"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8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8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8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88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8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8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8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8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8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88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9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9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9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9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9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89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96"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897"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9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899"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0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01"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02"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03"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0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0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0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0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08"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09"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1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1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1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1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1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1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1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1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1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1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2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2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2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2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2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2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2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2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28"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29"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3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3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3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3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3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3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3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3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3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3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4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4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4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4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4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4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4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4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48"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49"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5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5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5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5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5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5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5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5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5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5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6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6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6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6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6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6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6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6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68"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69"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7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7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72"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73"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7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7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7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7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78"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79"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8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8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8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8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8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8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74</xdr:row>
      <xdr:rowOff>267335</xdr:rowOff>
    </xdr:to>
    <xdr:pic>
      <xdr:nvPicPr>
        <xdr:cNvPr id="18986" name="120" descr="120"/>
        <xdr:cNvPicPr/>
      </xdr:nvPicPr>
      <xdr:blipFill>
        <a:blip r:embed="rId1" cstate="print"/>
        <a:stretch>
          <a:fillRect/>
        </a:stretch>
      </xdr:blipFill>
      <xdr:spPr>
        <a:xfrm>
          <a:off x="21429980" y="116027200"/>
          <a:ext cx="46990" cy="144843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74</xdr:row>
      <xdr:rowOff>267335</xdr:rowOff>
    </xdr:to>
    <xdr:pic>
      <xdr:nvPicPr>
        <xdr:cNvPr id="18987" name="120" descr="120"/>
        <xdr:cNvPicPr/>
      </xdr:nvPicPr>
      <xdr:blipFill>
        <a:blip r:embed="rId1" cstate="print"/>
        <a:stretch>
          <a:fillRect/>
        </a:stretch>
      </xdr:blipFill>
      <xdr:spPr>
        <a:xfrm>
          <a:off x="21429980" y="116027200"/>
          <a:ext cx="46990" cy="144843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8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89"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9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91"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75</xdr:row>
      <xdr:rowOff>9525</xdr:rowOff>
    </xdr:to>
    <xdr:pic>
      <xdr:nvPicPr>
        <xdr:cNvPr id="18992" name="120" descr="120"/>
        <xdr:cNvPicPr/>
      </xdr:nvPicPr>
      <xdr:blipFill>
        <a:blip r:embed="rId1" cstate="print"/>
        <a:stretch>
          <a:fillRect/>
        </a:stretch>
      </xdr:blipFill>
      <xdr:spPr>
        <a:xfrm>
          <a:off x="21429980" y="116027200"/>
          <a:ext cx="66040" cy="149542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75</xdr:row>
      <xdr:rowOff>9525</xdr:rowOff>
    </xdr:to>
    <xdr:pic>
      <xdr:nvPicPr>
        <xdr:cNvPr id="18993" name="120" descr="120"/>
        <xdr:cNvPicPr/>
      </xdr:nvPicPr>
      <xdr:blipFill>
        <a:blip r:embed="rId1" cstate="print"/>
        <a:stretch>
          <a:fillRect/>
        </a:stretch>
      </xdr:blipFill>
      <xdr:spPr>
        <a:xfrm>
          <a:off x="21429980" y="116027200"/>
          <a:ext cx="66040" cy="149542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9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899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9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9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899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899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0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0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0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0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0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0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06"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07"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0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09"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1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11"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12"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13"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1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15"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1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17"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18"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19"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2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21"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2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23"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2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2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2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2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2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2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3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3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3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3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3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3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36"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37"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3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39"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4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41"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4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4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4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4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4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4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4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4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5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5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5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5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5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5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56"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57"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5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59"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6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61"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6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6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6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6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6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6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6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6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7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7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7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7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7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7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76"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77"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7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79"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80"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81"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8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8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84"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8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8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8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8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8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9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9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92"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93"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94"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095"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96"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97"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098"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099"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100"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504190</xdr:colOff>
      <xdr:row>71</xdr:row>
      <xdr:rowOff>427990</xdr:rowOff>
    </xdr:to>
    <xdr:pic>
      <xdr:nvPicPr>
        <xdr:cNvPr id="19101" name="120" descr="120"/>
        <xdr:cNvPicPr/>
      </xdr:nvPicPr>
      <xdr:blipFill>
        <a:blip r:embed="rId1" cstate="print"/>
        <a:stretch>
          <a:fillRect/>
        </a:stretch>
      </xdr:blipFill>
      <xdr:spPr>
        <a:xfrm>
          <a:off x="21429980" y="116027200"/>
          <a:ext cx="46990" cy="42799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102"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457200</xdr:colOff>
      <xdr:row>71</xdr:row>
      <xdr:rowOff>0</xdr:rowOff>
    </xdr:from>
    <xdr:to>
      <xdr:col>34</xdr:col>
      <xdr:colOff>523240</xdr:colOff>
      <xdr:row>73</xdr:row>
      <xdr:rowOff>295910</xdr:rowOff>
    </xdr:to>
    <xdr:pic>
      <xdr:nvPicPr>
        <xdr:cNvPr id="19103" name="120" descr="120"/>
        <xdr:cNvPicPr/>
      </xdr:nvPicPr>
      <xdr:blipFill>
        <a:blip r:embed="rId1" cstate="print"/>
        <a:stretch>
          <a:fillRect/>
        </a:stretch>
      </xdr:blipFill>
      <xdr:spPr>
        <a:xfrm>
          <a:off x="21429980" y="116027200"/>
          <a:ext cx="66040" cy="1172210"/>
        </a:xfrm>
        <a:prstGeom prst="rect">
          <a:avLst/>
        </a:prstGeom>
        <a:noFill/>
        <a:ln w="9525">
          <a:noFill/>
        </a:ln>
      </xdr:spPr>
    </xdr:pic>
    <xdr:clientData/>
  </xdr:twoCellAnchor>
  <xdr:twoCellAnchor editAs="oneCell">
    <xdr:from>
      <xdr:col>34</xdr:col>
      <xdr:colOff>1304290</xdr:colOff>
      <xdr:row>86</xdr:row>
      <xdr:rowOff>9525</xdr:rowOff>
    </xdr:from>
    <xdr:to>
      <xdr:col>34</xdr:col>
      <xdr:colOff>1370330</xdr:colOff>
      <xdr:row>87</xdr:row>
      <xdr:rowOff>114935</xdr:rowOff>
    </xdr:to>
    <xdr:pic>
      <xdr:nvPicPr>
        <xdr:cNvPr id="19104" name="120" descr="120"/>
        <xdr:cNvPicPr/>
      </xdr:nvPicPr>
      <xdr:blipFill>
        <a:blip r:embed="rId1" cstate="print"/>
        <a:stretch>
          <a:fillRect/>
        </a:stretch>
      </xdr:blipFill>
      <xdr:spPr>
        <a:xfrm>
          <a:off x="22277070" y="123771025"/>
          <a:ext cx="66040" cy="1172210"/>
        </a:xfrm>
        <a:prstGeom prst="rect">
          <a:avLst/>
        </a:prstGeom>
        <a:noFill/>
        <a:ln w="9525">
          <a:noFill/>
        </a:ln>
      </xdr:spPr>
    </xdr:pic>
    <xdr:clientData/>
  </xdr:twoCellAnchor>
  <xdr:twoCellAnchor editAs="oneCell">
    <xdr:from>
      <xdr:col>34</xdr:col>
      <xdr:colOff>343535</xdr:colOff>
      <xdr:row>71</xdr:row>
      <xdr:rowOff>0</xdr:rowOff>
    </xdr:from>
    <xdr:to>
      <xdr:col>34</xdr:col>
      <xdr:colOff>408305</xdr:colOff>
      <xdr:row>73</xdr:row>
      <xdr:rowOff>172085</xdr:rowOff>
    </xdr:to>
    <xdr:pic>
      <xdr:nvPicPr>
        <xdr:cNvPr id="19105" name="120" descr="120"/>
        <xdr:cNvPicPr/>
      </xdr:nvPicPr>
      <xdr:blipFill>
        <a:blip r:embed="rId1" cstate="print"/>
        <a:stretch>
          <a:fillRect/>
        </a:stretch>
      </xdr:blipFill>
      <xdr:spPr>
        <a:xfrm>
          <a:off x="21316315" y="116027200"/>
          <a:ext cx="64770" cy="104838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06" name="4" descr="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07" name="139" descr="13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08" name="36" descr="36"/>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09" name="140" descr="140"/>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10" name="109" descr="10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11" name="125" descr="12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12" name="59" descr="5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13" name="77" descr="7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14" name="152" descr="1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15" name="150" descr="1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16" name="116" descr="11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17" name="5" descr="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18" name="95" descr="95"/>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19" name="68" descr="68"/>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20" name="42" descr="4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21" name="34" descr="34"/>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22" name="106" descr="10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23" name="57" descr="5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24" name="137" descr="13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25" name="25" descr="2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26" name="14" descr="1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27" name="99" descr="9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28" name="124" descr="12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29" name="114" descr="114"/>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30" name="149" descr="149"/>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31" name="155" descr="15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32" name="69" descr="6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33" name="17" descr="1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34" name="72" descr="7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35" name="110" descr="1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36" name="21" descr="2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37" name="22" descr="2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38" name="13" descr="13"/>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39" name="54" descr="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40" name="27" descr="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41" name="39" descr="39"/>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42" name="31" descr="3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43" name="37" descr="3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44" name="45" descr="4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45" name="127" descr="1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46" name="29" descr="2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47" name="90" descr="9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48" name="58" descr="58"/>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49" name="71" descr="7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50" name="92" descr="9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51" name="129" descr="12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52" name="131" descr="13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53" name="63" descr="6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54" name="38" descr="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55" name="115" descr="115"/>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56" name="33" descr="3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57" name="70" descr="7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58" name="10" descr="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59" name="87" descr="8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60" name="11" descr="11"/>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61" name="46" descr="46"/>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62" name="119" descr="11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63" name="100" descr="10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64" name="85" descr="8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65" name="107" descr="10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66" name="126" descr="12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67" name="159" descr="15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68" name="105" descr="10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69" name="65" descr="6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70" name="16" descr="1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71" name="67" descr="6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72" name="147" descr="14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73" name="56" descr="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74" name="102" descr="10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75" name="35" descr="3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76" name="133" descr="133"/>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77" name="118" descr="11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178" name="26" descr="2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79" name="73" descr="7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180" name="53" descr="5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81" name="2" descr="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82" name="98" descr="9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83" name="91" descr="91"/>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84" name="108" descr="10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85" name="79" descr="7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186" name="48" descr="4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187" name="86" descr="8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188" name="0" descr="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89" name="51" descr="5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90" name="19" descr="1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91" name="20" descr="2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92" name="160" descr="16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193" name="117" descr="11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94" name="64" descr="64"/>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195" name="52" descr="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96" name="49" descr="4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97" name="143" descr="143"/>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198" name="82" descr="8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199" name="112" descr="11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00" name="18" descr="18"/>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01" name="88" descr="8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02" name="157" descr="15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03" name="28" descr="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04" name="128" descr="1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05" name="148" descr="148"/>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06" name="84" descr="8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07" name="3" descr="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08" name="81" descr="8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09" name="40" descr="4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10" name="141" descr="141"/>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11" name="41" descr="4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12" name="9" descr="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13" name="78" descr="7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14" name="74" descr="7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15" name="120" descr="12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16" name="66" descr="6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17" name="44" descr="4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18" name="146" descr="14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19" name="121" descr="12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20" name="101" descr="10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21" name="62" descr="62"/>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22" name="93" descr="9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23" name="111" descr="11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24" name="76" descr="7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25" name="60" descr="60"/>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26" name="50" descr="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27" name="43" descr="4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28" name="7" descr="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29" name="23" descr="2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30" name="154" descr="1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31" name="1" descr="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32" name="89" descr="8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33" name="135" descr="13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34" name="138" descr="1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35" name="151" descr="15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36" name="24" descr="2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37" name="156" descr="1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38" name="75" descr="7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39" name="153" descr="15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40" name="132" descr="13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41" name="145" descr="14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42" name="80" descr="8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43" name="161" descr="161"/>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44" name="136" descr="13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45" name="12" descr="12"/>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46" name="144" descr="14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47" name="15" descr="1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48" name="6" descr="6"/>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49" name="61" descr="6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50" name="158" descr="15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51" name="96" descr="9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52" name="83" descr="8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53" name="130" descr="13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54" name="122" descr="12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55" name="47" descr="4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56" name="103" descr="10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57" name="32" descr="3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58" name="55" descr="5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59" name="142" descr="14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60" name="134" descr="13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61" name="30" descr="3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62" name="113" descr="11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63" name="104" descr="10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64" name="94" descr="94"/>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65" name="8" descr="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66" name="123" descr="12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67" name="97" descr="9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68" name="4" descr="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69" name="139" descr="13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70" name="36" descr="36"/>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71" name="140" descr="140"/>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72" name="109" descr="10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73" name="125" descr="12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74" name="59" descr="5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75" name="77" descr="7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76" name="152" descr="1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77" name="150" descr="1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78" name="116" descr="11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79" name="5" descr="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80" name="95" descr="95"/>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81" name="68" descr="68"/>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82" name="42" descr="4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83" name="34" descr="34"/>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284" name="106" descr="10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85" name="57" descr="5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286" name="137" descr="13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87" name="25" descr="2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88" name="14" descr="1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89" name="99" descr="9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290" name="124" descr="12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91" name="114" descr="114"/>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92" name="149" descr="149"/>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293" name="155" descr="15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94" name="69" descr="6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295" name="17" descr="1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296" name="72" descr="7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297" name="110" descr="1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298" name="21" descr="2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299" name="22" descr="2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00" name="13" descr="13"/>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01" name="54" descr="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02" name="27" descr="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03" name="39" descr="39"/>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04" name="31" descr="3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05" name="37" descr="3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06" name="45" descr="4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07" name="127" descr="1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08" name="29" descr="2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09" name="90" descr="9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10" name="58" descr="58"/>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11" name="71" descr="7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12" name="92" descr="9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13" name="129" descr="12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14" name="131" descr="13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15" name="63" descr="6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16" name="38" descr="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17" name="115" descr="115"/>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18" name="33" descr="3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19" name="70" descr="7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20" name="10" descr="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21" name="87" descr="8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22" name="11" descr="11"/>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23" name="46" descr="46"/>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24" name="119" descr="11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25" name="100" descr="10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26" name="85" descr="8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27" name="107" descr="10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28" name="126" descr="12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29" name="159" descr="15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30" name="105" descr="10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31" name="65" descr="6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32" name="16" descr="1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33" name="67" descr="6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34" name="147" descr="14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35" name="56" descr="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36" name="102" descr="10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37" name="35" descr="3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38" name="133" descr="133"/>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39" name="118" descr="11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40" name="26" descr="2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41" name="73" descr="7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42" name="53" descr="5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43" name="2" descr="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44" name="98" descr="9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45" name="91" descr="91"/>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46" name="108" descr="10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47" name="79" descr="7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48" name="48" descr="4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49" name="86" descr="8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50" name="0" descr="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51" name="51" descr="5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52" name="19" descr="1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53" name="20" descr="2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54" name="160" descr="16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355" name="117" descr="11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56" name="64" descr="64"/>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57" name="52" descr="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58" name="49" descr="4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59" name="143" descr="143"/>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60" name="82" descr="8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61" name="112" descr="11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62" name="18" descr="18"/>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63" name="88" descr="8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64" name="157" descr="15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65" name="28" descr="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66" name="128" descr="1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67" name="148" descr="148"/>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68" name="84" descr="8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69" name="3" descr="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70" name="81" descr="8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71" name="40" descr="4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72" name="141" descr="141"/>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73" name="41" descr="4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74" name="9" descr="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75" name="78" descr="7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76" name="74" descr="7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77" name="120" descr="12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78" name="66" descr="6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79" name="44" descr="4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80" name="146" descr="14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81" name="121" descr="12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82" name="101" descr="10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383" name="62" descr="62"/>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384" name="93" descr="9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385" name="111" descr="11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86" name="76" descr="7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87" name="60" descr="60"/>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88" name="50" descr="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389" name="43" descr="4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90" name="7" descr="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391" name="23" descr="2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92" name="154" descr="1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93" name="1" descr="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94" name="89" descr="8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95" name="135" descr="13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96" name="138" descr="1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397" name="151" descr="15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398" name="24" descr="2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399" name="156" descr="1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400" name="75" descr="7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401" name="153" descr="15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402" name="132" descr="13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403" name="145" descr="14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404" name="80" descr="8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405" name="161" descr="161"/>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406" name="136" descr="13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407" name="12" descr="12"/>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408" name="144" descr="14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409" name="15" descr="1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410" name="6" descr="6"/>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411" name="61" descr="6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412" name="158" descr="15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413" name="96" descr="9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414" name="83" descr="8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415" name="130" descr="13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416" name="122" descr="12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417" name="47" descr="4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418" name="32" descr="3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419" name="142" descr="14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420" name="113" descr="11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421" name="104" descr="10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422" name="8" descr="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423" name="123" descr="12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32</xdr:col>
      <xdr:colOff>419100</xdr:colOff>
      <xdr:row>242</xdr:row>
      <xdr:rowOff>0</xdr:rowOff>
    </xdr:from>
    <xdr:to>
      <xdr:col>32</xdr:col>
      <xdr:colOff>431800</xdr:colOff>
      <xdr:row>242</xdr:row>
      <xdr:rowOff>125730</xdr:rowOff>
    </xdr:to>
    <xdr:pic>
      <xdr:nvPicPr>
        <xdr:cNvPr id="19424" name="97" descr="97"/>
        <xdr:cNvPicPr/>
      </xdr:nvPicPr>
      <xdr:blipFill>
        <a:blip r:embed="rId1"/>
        <a:stretch>
          <a:fillRect/>
        </a:stretch>
      </xdr:blipFill>
      <xdr:spPr>
        <a:xfrm>
          <a:off x="19924395" y="265156950"/>
          <a:ext cx="12700" cy="12573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25" name="4" descr="4"/>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426" name="77" descr="7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27" name="42" descr="4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28" name="57" descr="57"/>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29" name="25" descr="25"/>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30" name="124" descr="12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31" name="54" descr="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32" name="27" descr="27"/>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433" name="37" descr="37"/>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34" name="45" descr="45"/>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35" name="58" descr="58"/>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36" name="92" descr="9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37" name="129" descr="129"/>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38" name="131" descr="131"/>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39" name="38" descr="38"/>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40" name="115" descr="115"/>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41" name="11" descr="11"/>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42" name="100" descr="10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43" name="85" descr="85"/>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444" name="159" descr="159"/>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45" name="102" descr="10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446" name="73" descr="7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47" name="98" descr="9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48" name="51" descr="51"/>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49" name="19" descr="19"/>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450" name="143" descr="143"/>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51" name="18" descr="18"/>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52" name="88" descr="8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453" name="28" descr="28"/>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54" name="84" descr="8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455" name="81" descr="8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456" name="141" descr="141"/>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57" name="78" descr="78"/>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58" name="74" descr="7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59" name="120" descr="12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460" name="111" descr="11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61" name="76" descr="76"/>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62" name="60" descr="60"/>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463" name="50" descr="50"/>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464" name="7" descr="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65" name="154" descr="1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66" name="1" descr="1"/>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467" name="135" descr="135"/>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68" name="24" descr="2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469" name="156" descr="156"/>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470" name="75" descr="75"/>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471" name="132" descr="132"/>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72" name="145" descr="14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473" name="12" descr="12"/>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474" name="144" descr="144"/>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75" name="15" descr="1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476" name="83" descr="8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77" name="55" descr="55"/>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78" name="142" descr="14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79" name="4" descr="4"/>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480" name="77" descr="7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81" name="42" descr="4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82" name="57" descr="57"/>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83" name="25" descr="25"/>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84" name="124" descr="12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85" name="54" descr="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86" name="27" descr="27"/>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487" name="37" descr="37"/>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88" name="45" descr="45"/>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489" name="58" descr="58"/>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490" name="92" descr="9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91" name="129" descr="129"/>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492" name="131" descr="131"/>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93" name="38" descr="38"/>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94" name="115" descr="115"/>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95" name="11" descr="11"/>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496" name="100" descr="10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497" name="85" descr="85"/>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498" name="159" descr="159"/>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499" name="102" descr="10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500" name="73" descr="7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501" name="98" descr="9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502" name="51" descr="51"/>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503" name="19" descr="19"/>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504" name="143" descr="143"/>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505" name="18" descr="18"/>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506" name="88" descr="8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507" name="28" descr="28"/>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508" name="84" descr="8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509" name="81" descr="8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510" name="141" descr="141"/>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511" name="78" descr="78"/>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512" name="74" descr="7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513" name="120" descr="12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514" name="111" descr="11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515" name="76" descr="76"/>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516" name="60" descr="60"/>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517" name="50" descr="50"/>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518" name="7" descr="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519" name="154" descr="1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520" name="1" descr="1"/>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521" name="135" descr="135"/>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522" name="24" descr="2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523" name="156" descr="156"/>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524" name="75" descr="75"/>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525" name="132" descr="132"/>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526" name="145" descr="14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527" name="12" descr="12"/>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528" name="144" descr="144"/>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529" name="15" descr="1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530" name="83" descr="8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531" name="142" descr="14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32" name="4" descr="4"/>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533" name="77" descr="7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34" name="42" descr="4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35" name="57" descr="57"/>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36" name="25" descr="25"/>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537" name="124" descr="124"/>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38" name="54" descr="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39" name="27" descr="27"/>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540" name="37" descr="37"/>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41" name="45" descr="45"/>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42" name="58" descr="58"/>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43" name="92" descr="9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44" name="129" descr="129"/>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45" name="131" descr="131"/>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546" name="38" descr="38"/>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547" name="115" descr="115"/>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548" name="11" descr="11"/>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49" name="100" descr="100"/>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550" name="85" descr="85"/>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551" name="159" descr="159"/>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552" name="102" descr="102"/>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553" name="73" descr="73"/>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54" name="98" descr="9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55" name="51" descr="51"/>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56" name="19" descr="19"/>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557" name="143" descr="143"/>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58" name="18" descr="18"/>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59" name="88" descr="8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560" name="28" descr="28"/>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561" name="84" descr="8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562" name="81" descr="8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563" name="141" descr="141"/>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564" name="78" descr="78"/>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565" name="74" descr="74"/>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66" name="120" descr="120"/>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567" name="111" descr="11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68" name="76" descr="76"/>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69" name="60" descr="60"/>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570" name="50" descr="50"/>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571" name="7" descr="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72" name="154" descr="1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73" name="1" descr="1"/>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574" name="135" descr="135"/>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575" name="24" descr="2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576" name="156" descr="156"/>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577" name="75" descr="75"/>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578" name="132" descr="132"/>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79" name="145" descr="145"/>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580" name="12" descr="12"/>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581" name="144" descr="144"/>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82" name="15" descr="15"/>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583" name="83" descr="83"/>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584" name="55" descr="55"/>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585" name="142" descr="142"/>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86" name="4" descr="4"/>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587" name="77" descr="7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88" name="42" descr="4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89" name="57" descr="57"/>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90" name="25" descr="25"/>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591" name="124" descr="124"/>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92" name="54" descr="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93" name="27" descr="27"/>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594" name="37" descr="37"/>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95" name="45" descr="45"/>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596" name="58" descr="58"/>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597" name="92" descr="9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598" name="129" descr="129"/>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599" name="131" descr="131"/>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600" name="38" descr="38"/>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601" name="115" descr="115"/>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19602" name="11" descr="11"/>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603" name="100" descr="100"/>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604" name="159" descr="159"/>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605" name="102" descr="102"/>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606" name="73" descr="73"/>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607" name="98" descr="9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608" name="51" descr="51"/>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19609" name="19" descr="19"/>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610" name="143" descr="143"/>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19611" name="18" descr="18"/>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612" name="88" descr="8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613" name="28" descr="28"/>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614" name="84" descr="8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615" name="81" descr="8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19616" name="141" descr="141"/>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617" name="111" descr="11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618" name="76" descr="76"/>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19619" name="60" descr="60"/>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620" name="7" descr="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621" name="154" descr="1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19622" name="1" descr="1"/>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623" name="135" descr="135"/>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19624" name="24" descr="2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625" name="156" descr="156"/>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626" name="75" descr="75"/>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19627" name="12" descr="12"/>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19628" name="144" descr="144"/>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421640</xdr:rowOff>
    </xdr:to>
    <xdr:pic>
      <xdr:nvPicPr>
        <xdr:cNvPr id="19629" name="120" descr="120"/>
        <xdr:cNvPicPr/>
      </xdr:nvPicPr>
      <xdr:blipFill>
        <a:blip r:embed="rId1"/>
        <a:stretch>
          <a:fillRect/>
        </a:stretch>
      </xdr:blipFill>
      <xdr:spPr>
        <a:xfrm>
          <a:off x="21429980" y="265156950"/>
          <a:ext cx="66040" cy="421640"/>
        </a:xfrm>
        <a:prstGeom prst="rect">
          <a:avLst/>
        </a:prstGeom>
        <a:noFill/>
        <a:ln w="9525">
          <a:noFill/>
        </a:ln>
      </xdr:spPr>
    </xdr:pic>
    <xdr:clientData/>
  </xdr:twoCellAnchor>
  <xdr:twoCellAnchor editAs="oneCell">
    <xdr:from>
      <xdr:col>34</xdr:col>
      <xdr:colOff>504825</xdr:colOff>
      <xdr:row>242</xdr:row>
      <xdr:rowOff>0</xdr:rowOff>
    </xdr:from>
    <xdr:to>
      <xdr:col>34</xdr:col>
      <xdr:colOff>571500</xdr:colOff>
      <xdr:row>242</xdr:row>
      <xdr:rowOff>406400</xdr:rowOff>
    </xdr:to>
    <xdr:pic>
      <xdr:nvPicPr>
        <xdr:cNvPr id="19630" name="83" descr="83"/>
        <xdr:cNvPicPr/>
      </xdr:nvPicPr>
      <xdr:blipFill>
        <a:blip r:embed="rId1"/>
        <a:stretch>
          <a:fillRect/>
        </a:stretch>
      </xdr:blipFill>
      <xdr:spPr>
        <a:xfrm>
          <a:off x="21477605" y="265156950"/>
          <a:ext cx="66675" cy="40640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421640</xdr:rowOff>
    </xdr:to>
    <xdr:pic>
      <xdr:nvPicPr>
        <xdr:cNvPr id="19631" name="120" descr="120"/>
        <xdr:cNvPicPr/>
      </xdr:nvPicPr>
      <xdr:blipFill>
        <a:blip r:embed="rId1"/>
        <a:stretch>
          <a:fillRect/>
        </a:stretch>
      </xdr:blipFill>
      <xdr:spPr>
        <a:xfrm>
          <a:off x="21429980" y="265156950"/>
          <a:ext cx="66040" cy="42164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421005</xdr:rowOff>
    </xdr:to>
    <xdr:pic>
      <xdr:nvPicPr>
        <xdr:cNvPr id="19632" name="120" descr="120"/>
        <xdr:cNvPicPr/>
      </xdr:nvPicPr>
      <xdr:blipFill>
        <a:blip r:embed="rId1"/>
        <a:stretch>
          <a:fillRect/>
        </a:stretch>
      </xdr:blipFill>
      <xdr:spPr>
        <a:xfrm>
          <a:off x="21429980" y="265156950"/>
          <a:ext cx="66040" cy="421005"/>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421005</xdr:rowOff>
    </xdr:to>
    <xdr:pic>
      <xdr:nvPicPr>
        <xdr:cNvPr id="19633" name="120" descr="120"/>
        <xdr:cNvPicPr/>
      </xdr:nvPicPr>
      <xdr:blipFill>
        <a:blip r:embed="rId1"/>
        <a:stretch>
          <a:fillRect/>
        </a:stretch>
      </xdr:blipFill>
      <xdr:spPr>
        <a:xfrm>
          <a:off x="21429980" y="265156950"/>
          <a:ext cx="66040" cy="42100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634" name="4" descr="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635" name="139" descr="13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36" name="36" descr="36"/>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637" name="140" descr="140"/>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38" name="109" descr="10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39" name="125" descr="12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640" name="59" descr="5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641" name="77" descr="7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42" name="152" descr="1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643" name="150" descr="1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44" name="116" descr="11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645" name="5" descr="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646" name="95" descr="95"/>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47" name="68" descr="68"/>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48" name="42" descr="4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649" name="34" descr="34"/>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650" name="106" descr="10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51" name="57" descr="5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652" name="137" descr="13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53" name="25" descr="2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54" name="14" descr="1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655" name="99" descr="9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656" name="124" descr="12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57" name="114" descr="114"/>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58" name="149" descr="149"/>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659" name="155" descr="15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60" name="69" descr="6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61" name="17" descr="1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662" name="72" descr="7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63" name="110" descr="1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64" name="21" descr="2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65" name="22" descr="2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66" name="13" descr="13"/>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67" name="54" descr="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68" name="27" descr="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669" name="39" descr="39"/>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70" name="31" descr="3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671" name="37" descr="3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72" name="45" descr="4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73" name="127" descr="1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674" name="29" descr="2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675" name="90" descr="9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76" name="58" descr="58"/>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77" name="71" descr="7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78" name="92" descr="9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79" name="129" descr="12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680" name="131" descr="13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81" name="63" descr="6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82" name="38" descr="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83" name="115" descr="115"/>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684" name="33" descr="3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685" name="70" descr="7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86" name="10" descr="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687" name="87" descr="8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688" name="11" descr="11"/>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689" name="46" descr="46"/>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690" name="119" descr="11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91" name="100" descr="10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692" name="85" descr="8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693" name="107" descr="10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694" name="126" descr="12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695" name="159" descr="15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696" name="105" descr="10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97" name="65" descr="6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698" name="16" descr="1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699" name="67" descr="6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00" name="147" descr="14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01" name="56" descr="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02" name="102" descr="10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03" name="35" descr="3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04" name="133" descr="133"/>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05" name="118" descr="11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06" name="26" descr="2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07" name="73" descr="7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08" name="53" descr="5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09" name="2" descr="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10" name="98" descr="9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11" name="91" descr="91"/>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12" name="108" descr="10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13" name="79" descr="7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14" name="48" descr="4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715" name="86" descr="8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16" name="0" descr="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17" name="51" descr="5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18" name="19" descr="1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19" name="20" descr="2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20" name="160" descr="16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21" name="117" descr="11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22" name="64" descr="64"/>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23" name="52" descr="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24" name="49" descr="4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25" name="143" descr="143"/>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26" name="82" descr="8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27" name="112" descr="11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728" name="18" descr="18"/>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29" name="88" descr="8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30" name="157" descr="15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31" name="28" descr="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32" name="128" descr="1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33" name="148" descr="148"/>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34" name="84" descr="8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35" name="3" descr="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36" name="81" descr="8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37" name="40" descr="4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38" name="141" descr="141"/>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39" name="41" descr="4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40" name="9" descr="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41" name="78" descr="7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42" name="74" descr="7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743" name="120" descr="12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44" name="66" descr="6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45" name="44" descr="4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46" name="146" descr="14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47" name="121" descr="12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48" name="101" descr="10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749" name="62" descr="62"/>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50" name="93" descr="9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51" name="111" descr="11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52" name="76" descr="7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53" name="60" descr="60"/>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54" name="50" descr="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55" name="43" descr="4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56" name="7" descr="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57" name="23" descr="2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58" name="154" descr="1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59" name="1" descr="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60" name="89" descr="8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61" name="135" descr="13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62" name="138" descr="1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63" name="151" descr="15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64" name="24" descr="2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65" name="156" descr="1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66" name="75" descr="7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67" name="153" descr="15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68" name="132" descr="13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69" name="145" descr="14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70" name="80" descr="8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771" name="161" descr="161"/>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72" name="136" descr="13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73" name="12" descr="12"/>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74" name="144" descr="14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75" name="15" descr="1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76" name="6" descr="6"/>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77" name="61" descr="6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78" name="158" descr="15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79" name="96" descr="9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80" name="83" descr="8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81" name="130" descr="13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82" name="122" descr="12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83" name="47" descr="4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84" name="103" descr="10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85" name="32" descr="3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786" name="55" descr="5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787" name="142" descr="14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788" name="134" descr="13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789" name="30" descr="3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90" name="113" descr="11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91" name="104" descr="10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92" name="94" descr="94"/>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93" name="8" descr="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94" name="123" descr="12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795" name="97" descr="9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796" name="4" descr="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797" name="139" descr="13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798" name="36" descr="36"/>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799" name="140" descr="140"/>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00" name="109" descr="10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01" name="125" descr="12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02" name="59" descr="5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03" name="77" descr="7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04" name="152" descr="1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05" name="150" descr="1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06" name="116" descr="11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07" name="5" descr="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08" name="95" descr="95"/>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09" name="68" descr="68"/>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10" name="42" descr="4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11" name="34" descr="34"/>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12" name="106" descr="10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13" name="57" descr="5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14" name="137" descr="13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15" name="25" descr="2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16" name="14" descr="1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17" name="99" descr="9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18" name="124" descr="12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19" name="114" descr="114"/>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20" name="149" descr="149"/>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21" name="155" descr="15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22" name="69" descr="6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23" name="17" descr="1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24" name="72" descr="7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25" name="110" descr="1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26" name="21" descr="2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27" name="22" descr="2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28" name="13" descr="13"/>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29" name="54" descr="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30" name="27" descr="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31" name="39" descr="39"/>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32" name="31" descr="3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33" name="37" descr="3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34" name="45" descr="4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35" name="127" descr="127"/>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36" name="29" descr="2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37" name="90" descr="9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38" name="58" descr="58"/>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39" name="71" descr="7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40" name="92" descr="9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41" name="129" descr="129"/>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42" name="131" descr="13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43" name="63" descr="6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44" name="38" descr="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45" name="115" descr="115"/>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46" name="33" descr="3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47" name="70" descr="7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48" name="10" descr="1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49" name="87" descr="8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50" name="11" descr="11"/>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51" name="46" descr="46"/>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52" name="119" descr="11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53" name="100" descr="10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54" name="85" descr="8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55" name="107" descr="107"/>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56" name="126" descr="12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57" name="159" descr="159"/>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58" name="105" descr="105"/>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59" name="65" descr="65"/>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60" name="16" descr="1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61" name="67" descr="6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62" name="147" descr="14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63" name="56" descr="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64" name="102" descr="10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65" name="35" descr="35"/>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66" name="133" descr="133"/>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67" name="118" descr="11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868" name="26" descr="2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69" name="73" descr="7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70" name="53" descr="5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71" name="2" descr="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72" name="98" descr="9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73" name="91" descr="91"/>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74" name="108" descr="10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75" name="79" descr="79"/>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76" name="48" descr="4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77" name="86" descr="86"/>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878" name="0" descr="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79" name="51" descr="51"/>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80" name="19" descr="19"/>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81" name="20" descr="20"/>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82" name="160" descr="16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883" name="117" descr="117"/>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84" name="64" descr="64"/>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85" name="52" descr="5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86" name="49" descr="49"/>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87" name="143" descr="143"/>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88" name="82" descr="82"/>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89" name="112" descr="11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890" name="18" descr="18"/>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891" name="88" descr="8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92" name="157" descr="157"/>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93" name="28" descr="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894" name="128" descr="12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95" name="148" descr="148"/>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96" name="84" descr="8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897" name="3" descr="3"/>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898" name="81" descr="8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899" name="40" descr="4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900" name="141" descr="141"/>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901" name="41" descr="4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02" name="9" descr="9"/>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903" name="78" descr="78"/>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904" name="74" descr="74"/>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905" name="120" descr="120"/>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06" name="66" descr="6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07" name="44" descr="44"/>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08" name="146" descr="146"/>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09" name="121" descr="12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910" name="101" descr="10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911" name="62" descr="62"/>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912" name="93" descr="9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913" name="111" descr="111"/>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14" name="76" descr="76"/>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15" name="60" descr="60"/>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916" name="50" descr="50"/>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917" name="43" descr="4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18" name="7" descr="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19" name="23" descr="2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20" name="154" descr="154"/>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21" name="1" descr="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22" name="89" descr="89"/>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23" name="135" descr="135"/>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924" name="138" descr="138"/>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25" name="151" descr="151"/>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926" name="24" descr="24"/>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27" name="156" descr="156"/>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928" name="75" descr="75"/>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929" name="153" descr="153"/>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930" name="132" descr="132"/>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31" name="145" descr="14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932" name="80" descr="80"/>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168275</xdr:rowOff>
    </xdr:to>
    <xdr:pic>
      <xdr:nvPicPr>
        <xdr:cNvPr id="19933" name="161" descr="161"/>
        <xdr:cNvPicPr/>
      </xdr:nvPicPr>
      <xdr:blipFill>
        <a:blip r:embed="rId1"/>
        <a:stretch>
          <a:fillRect/>
        </a:stretch>
      </xdr:blipFill>
      <xdr:spPr>
        <a:xfrm>
          <a:off x="203727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934" name="136" descr="13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35" name="12" descr="12"/>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936" name="144" descr="14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37" name="15" descr="15"/>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168275</xdr:rowOff>
    </xdr:to>
    <xdr:pic>
      <xdr:nvPicPr>
        <xdr:cNvPr id="19938" name="6" descr="6"/>
        <xdr:cNvPicPr/>
      </xdr:nvPicPr>
      <xdr:blipFill>
        <a:blip r:embed="rId1"/>
        <a:stretch>
          <a:fillRect/>
        </a:stretch>
      </xdr:blipFill>
      <xdr:spPr>
        <a:xfrm>
          <a:off x="20525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39" name="61" descr="61"/>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40" name="158" descr="158"/>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941" name="96" descr="96"/>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168275</xdr:rowOff>
    </xdr:to>
    <xdr:pic>
      <xdr:nvPicPr>
        <xdr:cNvPr id="19942" name="83" descr="83"/>
        <xdr:cNvPicPr/>
      </xdr:nvPicPr>
      <xdr:blipFill>
        <a:blip r:embed="rId1"/>
        <a:stretch>
          <a:fillRect/>
        </a:stretch>
      </xdr:blipFill>
      <xdr:spPr>
        <a:xfrm>
          <a:off x="20591780"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943" name="130" descr="130"/>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168275</xdr:rowOff>
    </xdr:to>
    <xdr:pic>
      <xdr:nvPicPr>
        <xdr:cNvPr id="19944" name="122" descr="122"/>
        <xdr:cNvPicPr/>
      </xdr:nvPicPr>
      <xdr:blipFill>
        <a:blip r:embed="rId1"/>
        <a:stretch>
          <a:fillRect/>
        </a:stretch>
      </xdr:blipFill>
      <xdr:spPr>
        <a:xfrm>
          <a:off x="204489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45" name="47" descr="47"/>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168275</xdr:rowOff>
    </xdr:to>
    <xdr:pic>
      <xdr:nvPicPr>
        <xdr:cNvPr id="19946" name="32" descr="32"/>
        <xdr:cNvPicPr/>
      </xdr:nvPicPr>
      <xdr:blipFill>
        <a:blip r:embed="rId1"/>
        <a:stretch>
          <a:fillRect/>
        </a:stretch>
      </xdr:blipFill>
      <xdr:spPr>
        <a:xfrm>
          <a:off x="20296505" y="265156950"/>
          <a:ext cx="66040" cy="168275"/>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168275</xdr:rowOff>
    </xdr:to>
    <xdr:pic>
      <xdr:nvPicPr>
        <xdr:cNvPr id="19947" name="142" descr="142"/>
        <xdr:cNvPicPr/>
      </xdr:nvPicPr>
      <xdr:blipFill>
        <a:blip r:embed="rId1"/>
        <a:stretch>
          <a:fillRect/>
        </a:stretch>
      </xdr:blipFill>
      <xdr:spPr>
        <a:xfrm>
          <a:off x="20220305" y="265156950"/>
          <a:ext cx="66040" cy="168275"/>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168275</xdr:rowOff>
    </xdr:to>
    <xdr:pic>
      <xdr:nvPicPr>
        <xdr:cNvPr id="19948" name="113" descr="113"/>
        <xdr:cNvPicPr/>
      </xdr:nvPicPr>
      <xdr:blipFill>
        <a:blip r:embed="rId1"/>
        <a:stretch>
          <a:fillRect/>
        </a:stretch>
      </xdr:blipFill>
      <xdr:spPr>
        <a:xfrm>
          <a:off x="20144105" y="265156950"/>
          <a:ext cx="66040" cy="168275"/>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168275</xdr:rowOff>
    </xdr:to>
    <xdr:pic>
      <xdr:nvPicPr>
        <xdr:cNvPr id="19949" name="104" descr="104"/>
        <xdr:cNvPicPr/>
      </xdr:nvPicPr>
      <xdr:blipFill>
        <a:blip r:embed="rId1"/>
        <a:stretch>
          <a:fillRect/>
        </a:stretch>
      </xdr:blipFill>
      <xdr:spPr>
        <a:xfrm>
          <a:off x="19991705"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50" name="8" descr="8"/>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168275</xdr:rowOff>
    </xdr:to>
    <xdr:pic>
      <xdr:nvPicPr>
        <xdr:cNvPr id="19951" name="123" descr="123"/>
        <xdr:cNvPicPr/>
      </xdr:nvPicPr>
      <xdr:blipFill>
        <a:blip r:embed="rId1"/>
        <a:stretch>
          <a:fillRect/>
        </a:stretch>
      </xdr:blipFill>
      <xdr:spPr>
        <a:xfrm>
          <a:off x="20058380" y="265156950"/>
          <a:ext cx="66040" cy="168275"/>
        </a:xfrm>
        <a:prstGeom prst="rect">
          <a:avLst/>
        </a:prstGeom>
        <a:noFill/>
        <a:ln w="9525">
          <a:noFill/>
        </a:ln>
      </xdr:spPr>
    </xdr:pic>
    <xdr:clientData/>
  </xdr:twoCellAnchor>
  <xdr:twoCellAnchor editAs="oneCell">
    <xdr:from>
      <xdr:col>32</xdr:col>
      <xdr:colOff>419100</xdr:colOff>
      <xdr:row>242</xdr:row>
      <xdr:rowOff>0</xdr:rowOff>
    </xdr:from>
    <xdr:to>
      <xdr:col>32</xdr:col>
      <xdr:colOff>431800</xdr:colOff>
      <xdr:row>242</xdr:row>
      <xdr:rowOff>125730</xdr:rowOff>
    </xdr:to>
    <xdr:pic>
      <xdr:nvPicPr>
        <xdr:cNvPr id="19952" name="97" descr="97"/>
        <xdr:cNvPicPr/>
      </xdr:nvPicPr>
      <xdr:blipFill>
        <a:blip r:embed="rId1"/>
        <a:stretch>
          <a:fillRect/>
        </a:stretch>
      </xdr:blipFill>
      <xdr:spPr>
        <a:xfrm>
          <a:off x="19924395" y="265156950"/>
          <a:ext cx="12700" cy="12573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953" name="4" descr="4"/>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954" name="77" descr="7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955" name="42" descr="4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956" name="57" descr="57"/>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957" name="25" descr="25"/>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958" name="124" descr="12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959" name="54" descr="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960" name="27" descr="27"/>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961" name="37" descr="37"/>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962" name="45" descr="45"/>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963" name="58" descr="58"/>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964" name="92" descr="9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965" name="129" descr="129"/>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966" name="131" descr="131"/>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967" name="38" descr="38"/>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968" name="115" descr="115"/>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969" name="11" descr="11"/>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970" name="100" descr="10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971" name="85" descr="85"/>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972" name="159" descr="159"/>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973" name="102" descr="10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974" name="73" descr="7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975" name="98" descr="9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976" name="51" descr="51"/>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19977" name="19" descr="19"/>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978" name="143" descr="143"/>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979" name="18" descr="18"/>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980" name="88" descr="8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981" name="28" descr="28"/>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982" name="84" descr="8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983" name="81" descr="8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984" name="141" descr="141"/>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985" name="78" descr="78"/>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19986" name="74" descr="7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19987" name="120" descr="12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988" name="111" descr="11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989" name="76" descr="76"/>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19990" name="60" descr="60"/>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991" name="50" descr="50"/>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992" name="7" descr="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993" name="154" descr="1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19994" name="1" descr="1"/>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995" name="135" descr="135"/>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19996" name="24" descr="2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19997" name="156" descr="156"/>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19998" name="75" descr="75"/>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19999" name="132" descr="132"/>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00" name="145" descr="14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20001" name="12" descr="12"/>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20002" name="144" descr="144"/>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03" name="15" descr="1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20004" name="83" descr="8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20005" name="55" descr="55"/>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20006" name="142" descr="14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20007" name="4" descr="4"/>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20008" name="77" descr="7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20009" name="42" descr="4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20010" name="57" descr="57"/>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20011" name="25" descr="25"/>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20012" name="124" descr="12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13" name="54" descr="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20014" name="27" descr="27"/>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20015" name="37" descr="37"/>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20016" name="45" descr="45"/>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17" name="58" descr="58"/>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20018" name="92" descr="92"/>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20019" name="129" descr="129"/>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20020" name="131" descr="131"/>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20021" name="38" descr="38"/>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20022" name="115" descr="115"/>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20023" name="11" descr="11"/>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20024" name="100" descr="10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20025" name="85" descr="85"/>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20026" name="159" descr="159"/>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20027" name="102" descr="10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20028" name="73" descr="7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20029" name="98" descr="9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20030" name="51" descr="51"/>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457200</xdr:colOff>
      <xdr:row>242</xdr:row>
      <xdr:rowOff>0</xdr:rowOff>
    </xdr:from>
    <xdr:to>
      <xdr:col>33</xdr:col>
      <xdr:colOff>523240</xdr:colOff>
      <xdr:row>242</xdr:row>
      <xdr:rowOff>170180</xdr:rowOff>
    </xdr:to>
    <xdr:pic>
      <xdr:nvPicPr>
        <xdr:cNvPr id="20031" name="19" descr="19"/>
        <xdr:cNvPicPr/>
      </xdr:nvPicPr>
      <xdr:blipFill>
        <a:blip r:embed="rId1"/>
        <a:stretch>
          <a:fillRect/>
        </a:stretch>
      </xdr:blipFill>
      <xdr:spPr>
        <a:xfrm>
          <a:off x="204489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20032" name="143" descr="143"/>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20033" name="18" descr="18"/>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20034" name="88" descr="88"/>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20035" name="28" descr="28"/>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20036" name="84" descr="8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20037" name="81" descr="8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20038" name="141" descr="141"/>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20039" name="78" descr="78"/>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533400</xdr:colOff>
      <xdr:row>242</xdr:row>
      <xdr:rowOff>0</xdr:rowOff>
    </xdr:from>
    <xdr:to>
      <xdr:col>33</xdr:col>
      <xdr:colOff>599440</xdr:colOff>
      <xdr:row>242</xdr:row>
      <xdr:rowOff>170180</xdr:rowOff>
    </xdr:to>
    <xdr:pic>
      <xdr:nvPicPr>
        <xdr:cNvPr id="20040" name="74" descr="74"/>
        <xdr:cNvPicPr/>
      </xdr:nvPicPr>
      <xdr:blipFill>
        <a:blip r:embed="rId1"/>
        <a:stretch>
          <a:fillRect/>
        </a:stretch>
      </xdr:blipFill>
      <xdr:spPr>
        <a:xfrm>
          <a:off x="20525105" y="265156950"/>
          <a:ext cx="66040" cy="170180"/>
        </a:xfrm>
        <a:prstGeom prst="rect">
          <a:avLst/>
        </a:prstGeom>
        <a:noFill/>
        <a:ln w="9525">
          <a:noFill/>
        </a:ln>
      </xdr:spPr>
    </xdr:pic>
    <xdr:clientData/>
  </xdr:twoCellAnchor>
  <xdr:twoCellAnchor editAs="oneCell">
    <xdr:from>
      <xdr:col>33</xdr:col>
      <xdr:colOff>381000</xdr:colOff>
      <xdr:row>242</xdr:row>
      <xdr:rowOff>0</xdr:rowOff>
    </xdr:from>
    <xdr:to>
      <xdr:col>33</xdr:col>
      <xdr:colOff>447040</xdr:colOff>
      <xdr:row>242</xdr:row>
      <xdr:rowOff>170180</xdr:rowOff>
    </xdr:to>
    <xdr:pic>
      <xdr:nvPicPr>
        <xdr:cNvPr id="20041" name="120" descr="120"/>
        <xdr:cNvPicPr/>
      </xdr:nvPicPr>
      <xdr:blipFill>
        <a:blip r:embed="rId1"/>
        <a:stretch>
          <a:fillRect/>
        </a:stretch>
      </xdr:blipFill>
      <xdr:spPr>
        <a:xfrm>
          <a:off x="20372705"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20042" name="111" descr="111"/>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20043" name="76" descr="76"/>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152400</xdr:colOff>
      <xdr:row>242</xdr:row>
      <xdr:rowOff>0</xdr:rowOff>
    </xdr:from>
    <xdr:to>
      <xdr:col>33</xdr:col>
      <xdr:colOff>218440</xdr:colOff>
      <xdr:row>242</xdr:row>
      <xdr:rowOff>170180</xdr:rowOff>
    </xdr:to>
    <xdr:pic>
      <xdr:nvPicPr>
        <xdr:cNvPr id="20044" name="60" descr="60"/>
        <xdr:cNvPicPr/>
      </xdr:nvPicPr>
      <xdr:blipFill>
        <a:blip r:embed="rId1"/>
        <a:stretch>
          <a:fillRect/>
        </a:stretch>
      </xdr:blipFill>
      <xdr:spPr>
        <a:xfrm>
          <a:off x="201441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20045" name="50" descr="50"/>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20046" name="7" descr="7"/>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47" name="154" descr="154"/>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48" name="1" descr="1"/>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20049" name="135" descr="135"/>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20050" name="24" descr="24"/>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20051" name="156" descr="156"/>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20052" name="75" descr="75"/>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20053" name="132" descr="132"/>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54" name="145" descr="14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66675</xdr:colOff>
      <xdr:row>242</xdr:row>
      <xdr:rowOff>0</xdr:rowOff>
    </xdr:from>
    <xdr:to>
      <xdr:col>33</xdr:col>
      <xdr:colOff>132715</xdr:colOff>
      <xdr:row>242</xdr:row>
      <xdr:rowOff>170180</xdr:rowOff>
    </xdr:to>
    <xdr:pic>
      <xdr:nvPicPr>
        <xdr:cNvPr id="20055" name="12" descr="12"/>
        <xdr:cNvPicPr/>
      </xdr:nvPicPr>
      <xdr:blipFill>
        <a:blip r:embed="rId1"/>
        <a:stretch>
          <a:fillRect/>
        </a:stretch>
      </xdr:blipFill>
      <xdr:spPr>
        <a:xfrm>
          <a:off x="20058380" y="265156950"/>
          <a:ext cx="66040" cy="170180"/>
        </a:xfrm>
        <a:prstGeom prst="rect">
          <a:avLst/>
        </a:prstGeom>
        <a:noFill/>
        <a:ln w="9525">
          <a:noFill/>
        </a:ln>
      </xdr:spPr>
    </xdr:pic>
    <xdr:clientData/>
  </xdr:twoCellAnchor>
  <xdr:twoCellAnchor editAs="oneCell">
    <xdr:from>
      <xdr:col>33</xdr:col>
      <xdr:colOff>0</xdr:colOff>
      <xdr:row>242</xdr:row>
      <xdr:rowOff>0</xdr:rowOff>
    </xdr:from>
    <xdr:to>
      <xdr:col>33</xdr:col>
      <xdr:colOff>66040</xdr:colOff>
      <xdr:row>242</xdr:row>
      <xdr:rowOff>170180</xdr:rowOff>
    </xdr:to>
    <xdr:pic>
      <xdr:nvPicPr>
        <xdr:cNvPr id="20056" name="144" descr="144"/>
        <xdr:cNvPicPr/>
      </xdr:nvPicPr>
      <xdr:blipFill>
        <a:blip r:embed="rId1"/>
        <a:stretch>
          <a:fillRect/>
        </a:stretch>
      </xdr:blipFill>
      <xdr:spPr>
        <a:xfrm>
          <a:off x="19991705" y="265156950"/>
          <a:ext cx="66040" cy="170180"/>
        </a:xfrm>
        <a:prstGeom prst="rect">
          <a:avLst/>
        </a:prstGeom>
        <a:noFill/>
        <a:ln w="9525">
          <a:noFill/>
        </a:ln>
      </xdr:spPr>
    </xdr:pic>
    <xdr:clientData/>
  </xdr:twoCellAnchor>
  <xdr:twoCellAnchor editAs="oneCell">
    <xdr:from>
      <xdr:col>33</xdr:col>
      <xdr:colOff>304800</xdr:colOff>
      <xdr:row>242</xdr:row>
      <xdr:rowOff>0</xdr:rowOff>
    </xdr:from>
    <xdr:to>
      <xdr:col>33</xdr:col>
      <xdr:colOff>370840</xdr:colOff>
      <xdr:row>242</xdr:row>
      <xdr:rowOff>170180</xdr:rowOff>
    </xdr:to>
    <xdr:pic>
      <xdr:nvPicPr>
        <xdr:cNvPr id="20057" name="15" descr="15"/>
        <xdr:cNvPicPr/>
      </xdr:nvPicPr>
      <xdr:blipFill>
        <a:blip r:embed="rId1"/>
        <a:stretch>
          <a:fillRect/>
        </a:stretch>
      </xdr:blipFill>
      <xdr:spPr>
        <a:xfrm>
          <a:off x="20296505" y="265156950"/>
          <a:ext cx="66040" cy="170180"/>
        </a:xfrm>
        <a:prstGeom prst="rect">
          <a:avLst/>
        </a:prstGeom>
        <a:noFill/>
        <a:ln w="9525">
          <a:noFill/>
        </a:ln>
      </xdr:spPr>
    </xdr:pic>
    <xdr:clientData/>
  </xdr:twoCellAnchor>
  <xdr:twoCellAnchor editAs="oneCell">
    <xdr:from>
      <xdr:col>33</xdr:col>
      <xdr:colOff>600075</xdr:colOff>
      <xdr:row>242</xdr:row>
      <xdr:rowOff>0</xdr:rowOff>
    </xdr:from>
    <xdr:to>
      <xdr:col>33</xdr:col>
      <xdr:colOff>666115</xdr:colOff>
      <xdr:row>242</xdr:row>
      <xdr:rowOff>170180</xdr:rowOff>
    </xdr:to>
    <xdr:pic>
      <xdr:nvPicPr>
        <xdr:cNvPr id="20058" name="83" descr="83"/>
        <xdr:cNvPicPr/>
      </xdr:nvPicPr>
      <xdr:blipFill>
        <a:blip r:embed="rId1"/>
        <a:stretch>
          <a:fillRect/>
        </a:stretch>
      </xdr:blipFill>
      <xdr:spPr>
        <a:xfrm>
          <a:off x="20591780" y="265156950"/>
          <a:ext cx="66040" cy="170180"/>
        </a:xfrm>
        <a:prstGeom prst="rect">
          <a:avLst/>
        </a:prstGeom>
        <a:noFill/>
        <a:ln w="9525">
          <a:noFill/>
        </a:ln>
      </xdr:spPr>
    </xdr:pic>
    <xdr:clientData/>
  </xdr:twoCellAnchor>
  <xdr:twoCellAnchor editAs="oneCell">
    <xdr:from>
      <xdr:col>33</xdr:col>
      <xdr:colOff>228600</xdr:colOff>
      <xdr:row>242</xdr:row>
      <xdr:rowOff>0</xdr:rowOff>
    </xdr:from>
    <xdr:to>
      <xdr:col>33</xdr:col>
      <xdr:colOff>294640</xdr:colOff>
      <xdr:row>242</xdr:row>
      <xdr:rowOff>170180</xdr:rowOff>
    </xdr:to>
    <xdr:pic>
      <xdr:nvPicPr>
        <xdr:cNvPr id="20059" name="142" descr="142"/>
        <xdr:cNvPicPr/>
      </xdr:nvPicPr>
      <xdr:blipFill>
        <a:blip r:embed="rId1"/>
        <a:stretch>
          <a:fillRect/>
        </a:stretch>
      </xdr:blipFill>
      <xdr:spPr>
        <a:xfrm>
          <a:off x="20220305"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060" name="4" descr="4"/>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061" name="77" descr="7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062" name="42" descr="4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063" name="57" descr="57"/>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064" name="25" descr="25"/>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065" name="124" descr="124"/>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066" name="54" descr="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067" name="27" descr="27"/>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068" name="37" descr="37"/>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069" name="45" descr="45"/>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070" name="58" descr="58"/>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071" name="92" descr="9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072" name="129" descr="129"/>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073" name="131" descr="131"/>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074" name="38" descr="38"/>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075" name="115" descr="115"/>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076" name="11" descr="11"/>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077" name="100" descr="100"/>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078" name="85" descr="85"/>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079" name="159" descr="159"/>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080" name="102" descr="102"/>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081" name="73" descr="73"/>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082" name="98" descr="9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083" name="51" descr="51"/>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084" name="19" descr="19"/>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085" name="143" descr="143"/>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086" name="18" descr="18"/>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087" name="88" descr="8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088" name="28" descr="28"/>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089" name="84" descr="8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090" name="81" descr="8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091" name="141" descr="141"/>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092" name="78" descr="78"/>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093" name="74" descr="74"/>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094" name="120" descr="120"/>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095" name="111" descr="11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096" name="76" descr="76"/>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097" name="60" descr="60"/>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098" name="50" descr="50"/>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099" name="7" descr="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00" name="154" descr="1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01" name="1" descr="1"/>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02" name="135" descr="135"/>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103" name="24" descr="2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04" name="156" descr="156"/>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05" name="75" descr="75"/>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106" name="132" descr="132"/>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07" name="145" descr="145"/>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08" name="12" descr="12"/>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09" name="144" descr="144"/>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10" name="15" descr="15"/>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111" name="83" descr="83"/>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112" name="55" descr="55"/>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113" name="142" descr="142"/>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114" name="4" descr="4"/>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15" name="77" descr="7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116" name="42" descr="4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117" name="57" descr="57"/>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118" name="25" descr="25"/>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119" name="124" descr="124"/>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20" name="54" descr="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121" name="27" descr="27"/>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22" name="37" descr="37"/>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123" name="45" descr="45"/>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24" name="58" descr="58"/>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125" name="92" descr="92"/>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126" name="129" descr="129"/>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127" name="131" descr="131"/>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128" name="38" descr="38"/>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129" name="115" descr="115"/>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533400</xdr:colOff>
      <xdr:row>242</xdr:row>
      <xdr:rowOff>0</xdr:rowOff>
    </xdr:from>
    <xdr:to>
      <xdr:col>34</xdr:col>
      <xdr:colOff>599440</xdr:colOff>
      <xdr:row>242</xdr:row>
      <xdr:rowOff>170180</xdr:rowOff>
    </xdr:to>
    <xdr:pic>
      <xdr:nvPicPr>
        <xdr:cNvPr id="20130" name="11" descr="11"/>
        <xdr:cNvPicPr/>
      </xdr:nvPicPr>
      <xdr:blipFill>
        <a:blip r:embed="rId1"/>
        <a:stretch>
          <a:fillRect/>
        </a:stretch>
      </xdr:blipFill>
      <xdr:spPr>
        <a:xfrm>
          <a:off x="215061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131" name="100" descr="100"/>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132" name="159" descr="159"/>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133" name="102" descr="102"/>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134" name="73" descr="73"/>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135" name="98" descr="9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136" name="51" descr="51"/>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170180</xdr:rowOff>
    </xdr:to>
    <xdr:pic>
      <xdr:nvPicPr>
        <xdr:cNvPr id="20137" name="19" descr="19"/>
        <xdr:cNvPicPr/>
      </xdr:nvPicPr>
      <xdr:blipFill>
        <a:blip r:embed="rId1"/>
        <a:stretch>
          <a:fillRect/>
        </a:stretch>
      </xdr:blipFill>
      <xdr:spPr>
        <a:xfrm>
          <a:off x="214299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38" name="143" descr="143"/>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381000</xdr:colOff>
      <xdr:row>242</xdr:row>
      <xdr:rowOff>0</xdr:rowOff>
    </xdr:from>
    <xdr:to>
      <xdr:col>34</xdr:col>
      <xdr:colOff>447040</xdr:colOff>
      <xdr:row>242</xdr:row>
      <xdr:rowOff>170180</xdr:rowOff>
    </xdr:to>
    <xdr:pic>
      <xdr:nvPicPr>
        <xdr:cNvPr id="20139" name="18" descr="18"/>
        <xdr:cNvPicPr/>
      </xdr:nvPicPr>
      <xdr:blipFill>
        <a:blip r:embed="rId1"/>
        <a:stretch>
          <a:fillRect/>
        </a:stretch>
      </xdr:blipFill>
      <xdr:spPr>
        <a:xfrm>
          <a:off x="21353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140" name="88" descr="88"/>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41" name="28" descr="28"/>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142" name="84" descr="8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43" name="81" descr="8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600075</xdr:colOff>
      <xdr:row>242</xdr:row>
      <xdr:rowOff>0</xdr:rowOff>
    </xdr:from>
    <xdr:to>
      <xdr:col>34</xdr:col>
      <xdr:colOff>666115</xdr:colOff>
      <xdr:row>242</xdr:row>
      <xdr:rowOff>170180</xdr:rowOff>
    </xdr:to>
    <xdr:pic>
      <xdr:nvPicPr>
        <xdr:cNvPr id="20144" name="141" descr="141"/>
        <xdr:cNvPicPr/>
      </xdr:nvPicPr>
      <xdr:blipFill>
        <a:blip r:embed="rId1"/>
        <a:stretch>
          <a:fillRect/>
        </a:stretch>
      </xdr:blipFill>
      <xdr:spPr>
        <a:xfrm>
          <a:off x="215728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45" name="111" descr="111"/>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146" name="76" descr="76"/>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152400</xdr:colOff>
      <xdr:row>242</xdr:row>
      <xdr:rowOff>0</xdr:rowOff>
    </xdr:from>
    <xdr:to>
      <xdr:col>34</xdr:col>
      <xdr:colOff>218440</xdr:colOff>
      <xdr:row>242</xdr:row>
      <xdr:rowOff>170180</xdr:rowOff>
    </xdr:to>
    <xdr:pic>
      <xdr:nvPicPr>
        <xdr:cNvPr id="20147" name="60" descr="60"/>
        <xdr:cNvPicPr/>
      </xdr:nvPicPr>
      <xdr:blipFill>
        <a:blip r:embed="rId1"/>
        <a:stretch>
          <a:fillRect/>
        </a:stretch>
      </xdr:blipFill>
      <xdr:spPr>
        <a:xfrm>
          <a:off x="211251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48" name="7" descr="7"/>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49" name="154" descr="154"/>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304800</xdr:colOff>
      <xdr:row>242</xdr:row>
      <xdr:rowOff>0</xdr:rowOff>
    </xdr:from>
    <xdr:to>
      <xdr:col>34</xdr:col>
      <xdr:colOff>370840</xdr:colOff>
      <xdr:row>242</xdr:row>
      <xdr:rowOff>170180</xdr:rowOff>
    </xdr:to>
    <xdr:pic>
      <xdr:nvPicPr>
        <xdr:cNvPr id="20150" name="1" descr="1"/>
        <xdr:cNvPicPr/>
      </xdr:nvPicPr>
      <xdr:blipFill>
        <a:blip r:embed="rId1"/>
        <a:stretch>
          <a:fillRect/>
        </a:stretch>
      </xdr:blipFill>
      <xdr:spPr>
        <a:xfrm>
          <a:off x="212775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51" name="135" descr="135"/>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228600</xdr:colOff>
      <xdr:row>242</xdr:row>
      <xdr:rowOff>0</xdr:rowOff>
    </xdr:from>
    <xdr:to>
      <xdr:col>34</xdr:col>
      <xdr:colOff>294640</xdr:colOff>
      <xdr:row>242</xdr:row>
      <xdr:rowOff>170180</xdr:rowOff>
    </xdr:to>
    <xdr:pic>
      <xdr:nvPicPr>
        <xdr:cNvPr id="20152" name="24" descr="24"/>
        <xdr:cNvPicPr/>
      </xdr:nvPicPr>
      <xdr:blipFill>
        <a:blip r:embed="rId1"/>
        <a:stretch>
          <a:fillRect/>
        </a:stretch>
      </xdr:blipFill>
      <xdr:spPr>
        <a:xfrm>
          <a:off x="212013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53" name="156" descr="156"/>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54" name="75" descr="75"/>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66675</xdr:colOff>
      <xdr:row>242</xdr:row>
      <xdr:rowOff>0</xdr:rowOff>
    </xdr:from>
    <xdr:to>
      <xdr:col>34</xdr:col>
      <xdr:colOff>132715</xdr:colOff>
      <xdr:row>242</xdr:row>
      <xdr:rowOff>170180</xdr:rowOff>
    </xdr:to>
    <xdr:pic>
      <xdr:nvPicPr>
        <xdr:cNvPr id="20155" name="12" descr="12"/>
        <xdr:cNvPicPr/>
      </xdr:nvPicPr>
      <xdr:blipFill>
        <a:blip r:embed="rId1"/>
        <a:stretch>
          <a:fillRect/>
        </a:stretch>
      </xdr:blipFill>
      <xdr:spPr>
        <a:xfrm>
          <a:off x="21039455" y="265156950"/>
          <a:ext cx="66040" cy="170180"/>
        </a:xfrm>
        <a:prstGeom prst="rect">
          <a:avLst/>
        </a:prstGeom>
        <a:noFill/>
        <a:ln w="9525">
          <a:noFill/>
        </a:ln>
      </xdr:spPr>
    </xdr:pic>
    <xdr:clientData/>
  </xdr:twoCellAnchor>
  <xdr:twoCellAnchor editAs="oneCell">
    <xdr:from>
      <xdr:col>34</xdr:col>
      <xdr:colOff>0</xdr:colOff>
      <xdr:row>242</xdr:row>
      <xdr:rowOff>0</xdr:rowOff>
    </xdr:from>
    <xdr:to>
      <xdr:col>34</xdr:col>
      <xdr:colOff>66040</xdr:colOff>
      <xdr:row>242</xdr:row>
      <xdr:rowOff>170180</xdr:rowOff>
    </xdr:to>
    <xdr:pic>
      <xdr:nvPicPr>
        <xdr:cNvPr id="20156" name="144" descr="144"/>
        <xdr:cNvPicPr/>
      </xdr:nvPicPr>
      <xdr:blipFill>
        <a:blip r:embed="rId1"/>
        <a:stretch>
          <a:fillRect/>
        </a:stretch>
      </xdr:blipFill>
      <xdr:spPr>
        <a:xfrm>
          <a:off x="20972780" y="265156950"/>
          <a:ext cx="66040" cy="17018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421640</xdr:rowOff>
    </xdr:to>
    <xdr:pic>
      <xdr:nvPicPr>
        <xdr:cNvPr id="20157" name="120" descr="120"/>
        <xdr:cNvPicPr/>
      </xdr:nvPicPr>
      <xdr:blipFill>
        <a:blip r:embed="rId1"/>
        <a:stretch>
          <a:fillRect/>
        </a:stretch>
      </xdr:blipFill>
      <xdr:spPr>
        <a:xfrm>
          <a:off x="21429980" y="265156950"/>
          <a:ext cx="66040" cy="421640"/>
        </a:xfrm>
        <a:prstGeom prst="rect">
          <a:avLst/>
        </a:prstGeom>
        <a:noFill/>
        <a:ln w="9525">
          <a:noFill/>
        </a:ln>
      </xdr:spPr>
    </xdr:pic>
    <xdr:clientData/>
  </xdr:twoCellAnchor>
  <xdr:twoCellAnchor editAs="oneCell">
    <xdr:from>
      <xdr:col>34</xdr:col>
      <xdr:colOff>504825</xdr:colOff>
      <xdr:row>242</xdr:row>
      <xdr:rowOff>0</xdr:rowOff>
    </xdr:from>
    <xdr:to>
      <xdr:col>34</xdr:col>
      <xdr:colOff>571500</xdr:colOff>
      <xdr:row>242</xdr:row>
      <xdr:rowOff>406400</xdr:rowOff>
    </xdr:to>
    <xdr:pic>
      <xdr:nvPicPr>
        <xdr:cNvPr id="20158" name="83" descr="83"/>
        <xdr:cNvPicPr/>
      </xdr:nvPicPr>
      <xdr:blipFill>
        <a:blip r:embed="rId1"/>
        <a:stretch>
          <a:fillRect/>
        </a:stretch>
      </xdr:blipFill>
      <xdr:spPr>
        <a:xfrm>
          <a:off x="21477605" y="265156950"/>
          <a:ext cx="66675" cy="40640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421640</xdr:rowOff>
    </xdr:to>
    <xdr:pic>
      <xdr:nvPicPr>
        <xdr:cNvPr id="20159" name="120" descr="120"/>
        <xdr:cNvPicPr/>
      </xdr:nvPicPr>
      <xdr:blipFill>
        <a:blip r:embed="rId1"/>
        <a:stretch>
          <a:fillRect/>
        </a:stretch>
      </xdr:blipFill>
      <xdr:spPr>
        <a:xfrm>
          <a:off x="21429980" y="265156950"/>
          <a:ext cx="66040" cy="421640"/>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421005</xdr:rowOff>
    </xdr:to>
    <xdr:pic>
      <xdr:nvPicPr>
        <xdr:cNvPr id="20160" name="120" descr="120"/>
        <xdr:cNvPicPr/>
      </xdr:nvPicPr>
      <xdr:blipFill>
        <a:blip r:embed="rId1"/>
        <a:stretch>
          <a:fillRect/>
        </a:stretch>
      </xdr:blipFill>
      <xdr:spPr>
        <a:xfrm>
          <a:off x="21429980" y="265156950"/>
          <a:ext cx="66040" cy="421005"/>
        </a:xfrm>
        <a:prstGeom prst="rect">
          <a:avLst/>
        </a:prstGeom>
        <a:noFill/>
        <a:ln w="9525">
          <a:noFill/>
        </a:ln>
      </xdr:spPr>
    </xdr:pic>
    <xdr:clientData/>
  </xdr:twoCellAnchor>
  <xdr:twoCellAnchor editAs="oneCell">
    <xdr:from>
      <xdr:col>34</xdr:col>
      <xdr:colOff>457200</xdr:colOff>
      <xdr:row>242</xdr:row>
      <xdr:rowOff>0</xdr:rowOff>
    </xdr:from>
    <xdr:to>
      <xdr:col>34</xdr:col>
      <xdr:colOff>523240</xdr:colOff>
      <xdr:row>242</xdr:row>
      <xdr:rowOff>421005</xdr:rowOff>
    </xdr:to>
    <xdr:pic>
      <xdr:nvPicPr>
        <xdr:cNvPr id="20161" name="120" descr="120"/>
        <xdr:cNvPicPr/>
      </xdr:nvPicPr>
      <xdr:blipFill>
        <a:blip r:embed="rId1"/>
        <a:stretch>
          <a:fillRect/>
        </a:stretch>
      </xdr:blipFill>
      <xdr:spPr>
        <a:xfrm>
          <a:off x="21429980" y="265156950"/>
          <a:ext cx="66040" cy="421005"/>
        </a:xfrm>
        <a:prstGeom prst="rect">
          <a:avLst/>
        </a:prstGeom>
        <a:noFill/>
        <a:ln w="9525">
          <a:noFill/>
        </a:ln>
      </xdr:spPr>
    </xdr:pic>
    <xdr:clientData/>
  </xdr:twoCellAnchor>
  <xdr:twoCellAnchor editAs="oneCell">
    <xdr:from>
      <xdr:col>1</xdr:col>
      <xdr:colOff>0</xdr:colOff>
      <xdr:row>268</xdr:row>
      <xdr:rowOff>0</xdr:rowOff>
    </xdr:from>
    <xdr:to>
      <xdr:col>1</xdr:col>
      <xdr:colOff>65405</xdr:colOff>
      <xdr:row>268</xdr:row>
      <xdr:rowOff>305435</xdr:rowOff>
    </xdr:to>
    <xdr:pic>
      <xdr:nvPicPr>
        <xdr:cNvPr id="3117" name="120" descr="120"/>
        <xdr:cNvPicPr/>
      </xdr:nvPicPr>
      <xdr:blipFill>
        <a:blip r:embed="rId1"/>
        <a:stretch>
          <a:fillRect/>
        </a:stretch>
      </xdr:blipFill>
      <xdr:spPr>
        <a:xfrm>
          <a:off x="923925" y="287474025"/>
          <a:ext cx="65405" cy="30543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3118" name="4" descr="4"/>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3119"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3120"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3121"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3122"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3123"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3124"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3125" name="77" descr="7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3126"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3127"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3128"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774"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775"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776"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10777" name="42" descr="42"/>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778"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779"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0780" name="57" descr="57"/>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781"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0782" name="25" descr="25"/>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783"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784"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0785" name="124" descr="12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786"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787"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788"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789"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790"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791"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792"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793"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794"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795"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10796" name="54" descr="54"/>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10797" name="27" descr="27"/>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798"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799"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10800" name="37" descr="37"/>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10801" name="45" descr="45"/>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802"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03"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04"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0805" name="58" descr="58"/>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806"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0807" name="92" descr="92"/>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0808" name="129" descr="129"/>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10809" name="131" descr="131"/>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10"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0811" name="38" descr="38"/>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0812" name="115" descr="115"/>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13"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814"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15"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816"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10817" name="11" descr="11"/>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18"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819"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0820" name="100" descr="10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0821" name="85" descr="85"/>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822"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823"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10824" name="159" descr="159"/>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25"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826"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827"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828"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29"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830"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0831" name="102" descr="102"/>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832"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833"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834"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835"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0836" name="73" descr="7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837"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38"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10839" name="98" descr="98"/>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40"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41"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42"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843"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844"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45"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10846" name="51" descr="51"/>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0847" name="19" descr="19"/>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48"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849"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850"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851"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52"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53"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0854" name="143" descr="143"/>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55"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856"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0857" name="18" descr="18"/>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0858" name="88" descr="88"/>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59"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10860" name="28" descr="28"/>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861"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62"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10863" name="84" descr="84"/>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64"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0865" name="81" descr="81"/>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866"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0867" name="141" descr="141"/>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68"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869"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0870" name="78" descr="78"/>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0871" name="74" descr="7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0872" name="120" descr="12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873"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874"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875"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876"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877"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878"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79"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10880" name="111" descr="111"/>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0881" name="76" descr="76"/>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0882" name="60" descr="60"/>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10883" name="50" descr="50"/>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884"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0885" name="7" descr="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886"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0887" name="154" descr="154"/>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0888" name="1" descr="1"/>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889"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0890" name="135" descr="135"/>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891"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892"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0893" name="24" descr="24"/>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10894" name="156" descr="156"/>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0895" name="75" descr="75"/>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96"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0897" name="132" descr="132"/>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0898" name="145" descr="145"/>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899"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00"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01"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0902" name="12" descr="12"/>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0903" name="144" descr="144"/>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10904" name="15" descr="15"/>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905"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906"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907"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08"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0909" name="83" descr="8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10"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11"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12"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913" name="103" descr="10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14"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10915" name="55" descr="55"/>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10916" name="142" descr="142"/>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17" name="134" descr="13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18" name="30" descr="3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919"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920"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21" name="94" descr="94"/>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22"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23"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924" name="97" descr="9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0925" name="4" descr="4"/>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26"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27"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28"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29"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30"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931"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0932" name="77" descr="7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933"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34"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35"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936"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37"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38"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10939" name="42" descr="42"/>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40"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41"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0942" name="57" descr="57"/>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943"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0944" name="25" descr="25"/>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45"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46"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0947" name="124" descr="12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48"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949"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50"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51"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52"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953"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954"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55"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56"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57"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10958" name="54" descr="54"/>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10959" name="27" descr="27"/>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960"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61"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10962" name="37" descr="37"/>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10963" name="45" descr="45"/>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64"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965"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966"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0967" name="58" descr="58"/>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68"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0969" name="92" descr="92"/>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0970" name="129" descr="129"/>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10971" name="131" descr="131"/>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972"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0973" name="38" descr="38"/>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0974" name="115" descr="115"/>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975"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76"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977"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978"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10979" name="11" descr="11"/>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0980"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81"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0982" name="100" descr="10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0983" name="85" descr="85"/>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0984"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0985"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10986" name="159" descr="159"/>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0987"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88"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0989"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90"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0991"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92"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0993" name="102" descr="102"/>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94"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0995"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96"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0997"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0998" name="73" descr="7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0999"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000"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11001" name="98" descr="98"/>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002"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03"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04"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05"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006"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07"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11008" name="51" descr="51"/>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11009" name="19" descr="19"/>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010"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011"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012"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013"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014"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15"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1016" name="143" descr="143"/>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17"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018"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1019" name="18" descr="18"/>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1020" name="88" descr="88"/>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21"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11022" name="28" descr="28"/>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023"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24"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11025" name="84" descr="84"/>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026"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1027" name="81" descr="81"/>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028"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1029" name="141" descr="141"/>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30"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031"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1032" name="78" descr="78"/>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11033" name="74" descr="7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11034" name="120" descr="12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35"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36"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037"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38"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39"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040"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41"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11042" name="111" descr="111"/>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1043" name="76" descr="76"/>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1044" name="60" descr="60"/>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11045" name="50" descr="50"/>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046"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1047" name="7" descr="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48"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1049" name="154" descr="154"/>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1050" name="1" descr="1"/>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051"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1052" name="135" descr="135"/>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053"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054"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11055" name="24" descr="24"/>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11056" name="156" descr="156"/>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1057" name="75" descr="75"/>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58"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1059" name="132" descr="132"/>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11060" name="145" descr="145"/>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61"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062"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063"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1064" name="12" descr="12"/>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11065" name="144" descr="144"/>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11066" name="15" descr="15"/>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67"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68"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69"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070"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11071" name="83" descr="8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072"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073"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074"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075" name="103" descr="10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076"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11077" name="55" descr="55"/>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11078" name="142" descr="142"/>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079" name="134" descr="13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80"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81"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082" name="94" descr="94"/>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083"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084"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085" name="97" descr="9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086"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087" name="139" descr="139"/>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088" name="36" descr="36"/>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089" name="140" descr="140"/>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090" name="109" descr="109"/>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091" name="125" descr="12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092" name="59" descr="5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093"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094" name="152" descr="1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095" name="150" descr="15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096" name="116" descr="11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097" name="5" descr="5"/>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098" name="95" descr="95"/>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099" name="68" descr="68"/>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11100" name="42" descr="42"/>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101" name="34" descr="34"/>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102" name="106" descr="106"/>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103"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104" name="137" descr="137"/>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105"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106" name="14" descr="14"/>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107" name="99" descr="9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108"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109" name="114" descr="114"/>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110" name="149" descr="149"/>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111" name="155" descr="155"/>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112" name="69" descr="69"/>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113" name="17" descr="17"/>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114" name="72" descr="72"/>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115" name="110" descr="1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116" name="21" descr="21"/>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117" name="22" descr="22"/>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118" name="13" descr="13"/>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11119" name="54" descr="54"/>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11120" name="27" descr="27"/>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121" name="39" descr="39"/>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122" name="31" descr="31"/>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11123" name="37" descr="37"/>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11124" name="45" descr="45"/>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125" name="127" descr="127"/>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126" name="29" descr="29"/>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127" name="90" descr="9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128"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129" name="71" descr="7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130"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131"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11132" name="131" descr="131"/>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133" name="63" descr="63"/>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134"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135"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136" name="33" descr="3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137" name="70" descr="70"/>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138" name="10" descr="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139" name="87" descr="8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181610</xdr:rowOff>
    </xdr:to>
    <xdr:pic>
      <xdr:nvPicPr>
        <xdr:cNvPr id="11140" name="11" descr="11"/>
        <xdr:cNvPicPr/>
      </xdr:nvPicPr>
      <xdr:blipFill>
        <a:blip r:embed="rId1"/>
        <a:stretch>
          <a:fillRect/>
        </a:stretch>
      </xdr:blipFill>
      <xdr:spPr>
        <a:xfrm>
          <a:off x="20525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141" name="46" descr="46"/>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142" name="119" descr="11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143"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144"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145" name="107" descr="10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146" name="126" descr="12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11147" name="159" descr="159"/>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148" name="105" descr="105"/>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149" name="65" descr="6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150" name="16" descr="1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151" name="67" descr="67"/>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152" name="147" descr="14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153" name="56" descr="56"/>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154"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155" name="35" descr="35"/>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156" name="133" descr="133"/>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157" name="118" descr="118"/>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158" name="26" descr="2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159"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160" name="53" descr="53"/>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161" name="2" descr="2"/>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11162" name="98" descr="98"/>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163" name="91" descr="91"/>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164" name="108" descr="108"/>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165" name="79" descr="7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166" name="48" descr="48"/>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167" name="86" descr="8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168" name="0" descr="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11169" name="51" descr="51"/>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170"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171" name="20" descr="2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172" name="160" descr="160"/>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173" name="117" descr="117"/>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174" name="64" descr="64"/>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175" name="52" descr="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176" name="49" descr="49"/>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177"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178" name="82" descr="82"/>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179" name="112" descr="112"/>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180"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181"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182" name="157" descr="157"/>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11183" name="28" descr="28"/>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184" name="128" descr="12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185" name="148" descr="148"/>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11186" name="84" descr="84"/>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187" name="3" descr="3"/>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188"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189" name="40" descr="4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190"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191" name="41" descr="41"/>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192" name="9" descr="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193"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194"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195"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196" name="66" descr="66"/>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197" name="44" descr="44"/>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198" name="146" descr="146"/>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199" name="121" descr="121"/>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200" name="101" descr="101"/>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201" name="62" descr="62"/>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202" name="93" descr="9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11203" name="111" descr="111"/>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204"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205"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11206" name="50" descr="50"/>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207" name="43" descr="43"/>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208"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209" name="23" descr="2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210"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211"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212" name="89" descr="8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213"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214" name="138" descr="138"/>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215" name="151" descr="15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216"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11217" name="156" descr="156"/>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218"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219" name="153" descr="15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220"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221"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222" name="80" descr="80"/>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223" name="161" descr="161"/>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224" name="136" descr="13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225"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226"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11227" name="15" descr="15"/>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228" name="6" descr="6"/>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229" name="61" descr="61"/>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230" name="158" descr="158"/>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231" name="96" descr="9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232"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233" name="130" descr="130"/>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234" name="122" descr="122"/>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235" name="47" descr="47"/>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236" name="103" descr="10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237" name="32" descr="32"/>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181610</xdr:rowOff>
    </xdr:to>
    <xdr:pic>
      <xdr:nvPicPr>
        <xdr:cNvPr id="11238" name="55" descr="55"/>
        <xdr:cNvPicPr/>
      </xdr:nvPicPr>
      <xdr:blipFill>
        <a:blip r:embed="rId1"/>
        <a:stretch>
          <a:fillRect/>
        </a:stretch>
      </xdr:blipFill>
      <xdr:spPr>
        <a:xfrm>
          <a:off x="20525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11239" name="142" descr="142"/>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240" name="134" descr="134"/>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241" name="30" descr="30"/>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242" name="113" descr="11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243" name="104" descr="104"/>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244" name="94" descr="94"/>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245" name="8" descr="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246" name="123" descr="123"/>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247" name="97" descr="9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248"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249" name="139" descr="139"/>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250" name="36" descr="36"/>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251" name="140" descr="140"/>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252" name="109" descr="109"/>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253" name="125" descr="12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254" name="59" descr="5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255"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256" name="152" descr="1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257" name="150" descr="15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258" name="116" descr="11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259" name="5" descr="5"/>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260" name="95" descr="95"/>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261" name="68" descr="68"/>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11262" name="42" descr="42"/>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263" name="34" descr="34"/>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264" name="106" descr="106"/>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265"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266" name="137" descr="137"/>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267"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268" name="14" descr="14"/>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269" name="99" descr="9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270"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271" name="114" descr="114"/>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272" name="149" descr="149"/>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273" name="155" descr="155"/>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274" name="69" descr="69"/>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275" name="17" descr="17"/>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276" name="72" descr="72"/>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277" name="110" descr="1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278" name="21" descr="21"/>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279" name="22" descr="22"/>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280" name="13" descr="13"/>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11281" name="54" descr="54"/>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11282" name="27" descr="27"/>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283" name="39" descr="39"/>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284" name="31" descr="31"/>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11285" name="37" descr="37"/>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11286" name="45" descr="45"/>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287" name="127" descr="127"/>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288" name="29" descr="29"/>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289" name="90" descr="9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290"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291" name="71" descr="7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292"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293"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11294" name="131" descr="131"/>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295" name="63" descr="63"/>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296"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297"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298" name="33" descr="3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299" name="70" descr="70"/>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300" name="10" descr="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301" name="87" descr="8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181610</xdr:rowOff>
    </xdr:to>
    <xdr:pic>
      <xdr:nvPicPr>
        <xdr:cNvPr id="11302" name="11" descr="11"/>
        <xdr:cNvPicPr/>
      </xdr:nvPicPr>
      <xdr:blipFill>
        <a:blip r:embed="rId1"/>
        <a:stretch>
          <a:fillRect/>
        </a:stretch>
      </xdr:blipFill>
      <xdr:spPr>
        <a:xfrm>
          <a:off x="20525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303" name="46" descr="46"/>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304" name="119" descr="11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305"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306"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307" name="107" descr="10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308" name="126" descr="12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11309" name="159" descr="159"/>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310" name="105" descr="105"/>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311" name="65" descr="6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312" name="16" descr="1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313" name="67" descr="67"/>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314" name="147" descr="14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315" name="56" descr="56"/>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316"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317" name="35" descr="35"/>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318" name="133" descr="133"/>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319" name="118" descr="118"/>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320" name="26" descr="2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321"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322" name="53" descr="53"/>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323" name="2" descr="2"/>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11324" name="98" descr="98"/>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325" name="91" descr="91"/>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326" name="108" descr="108"/>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327" name="79" descr="7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328" name="48" descr="48"/>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329" name="86" descr="8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330" name="0" descr="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11331" name="51" descr="51"/>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332"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333" name="20" descr="2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334" name="160" descr="160"/>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11335" name="117" descr="117"/>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336" name="64" descr="64"/>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337" name="52" descr="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338" name="49" descr="49"/>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339"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340" name="82" descr="82"/>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341" name="112" descr="112"/>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342"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343"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344" name="157" descr="157"/>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11345" name="28" descr="28"/>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346" name="128" descr="12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347" name="148" descr="148"/>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11348" name="84" descr="84"/>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11349" name="3" descr="3"/>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350"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351" name="40" descr="4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352"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11353" name="41" descr="41"/>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354" name="9" descr="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355"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356"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357"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358" name="66" descr="66"/>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359" name="44" descr="44"/>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11360" name="146" descr="146"/>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11361" name="121" descr="121"/>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362" name="101" descr="101"/>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11363" name="62" descr="62"/>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364" name="93" descr="9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11365" name="111" descr="111"/>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366"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367"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11368" name="50" descr="50"/>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11369" name="43" descr="43"/>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370"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371" name="23" descr="2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372"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373"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374" name="89" descr="8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375"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11376" name="138" descr="138"/>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377" name="151" descr="15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378"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11379" name="156" descr="156"/>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380"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381" name="153" descr="15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382"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383"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384" name="80" descr="80"/>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11385" name="161" descr="161"/>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386" name="136" descr="13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387"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388"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11389" name="15" descr="15"/>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11390" name="6" descr="6"/>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391" name="61" descr="61"/>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392" name="158" descr="158"/>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11393" name="96" descr="9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394"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395" name="130" descr="130"/>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396" name="122" descr="122"/>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11397" name="47" descr="47"/>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11398" name="103" descr="10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399" name="32" descr="32"/>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11400" name="142" descr="142"/>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11401" name="134" descr="134"/>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11402" name="113" descr="11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403" name="104" descr="104"/>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11404" name="94" descr="94"/>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405" name="8" descr="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11406" name="123" descr="123"/>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11407" name="97" descr="9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08"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09"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10"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11"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12"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13"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14"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15"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16"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17"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18"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419"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20"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21"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22"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23"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24"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25"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26"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27"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28"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29"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30"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31"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32"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33"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34"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35"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436"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37"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38"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39"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40"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41"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42"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43"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44"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445"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46"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47"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448"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49"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50"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51"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52"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53"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54"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55"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56"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57"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58"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59"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60"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61"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62"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63"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64"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65"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66"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67"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68"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69"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70"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71"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72"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73"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474"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75"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76"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77"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78"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79"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480"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81"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482"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83"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84"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85"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86"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87"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488"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489"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490"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91" name="51" descr="5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92"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93"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94"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495"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496"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497"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498"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499"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00"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01"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02"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03"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04"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05"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06"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07"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08"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09"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10"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11"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12"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13"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14"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15"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16"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17"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18"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19"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20"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21"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22"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23"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24"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25"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26"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27"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28"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29"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30"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31"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32"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33"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34"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35"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36"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37"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38"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39"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40"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41"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42"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43"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44"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45"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46"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47"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48"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49"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50"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51"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52"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53"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54"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55"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56"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57"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58" name="103" descr="10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59"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60" name="55" descr="5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61"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62" name="134" descr="13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63" name="30" descr="3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64"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65"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66" name="94" descr="94"/>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67"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68"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69" name="97" descr="9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70"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71"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72"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73"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74"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75"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76"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77"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78"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79"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80"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81"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82"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83"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84"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85"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586"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87"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588"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589"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590"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91"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592"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93"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94"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595"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96"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597"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598"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599"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00"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01"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02"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03"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04"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05"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06"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07"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08"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09"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10"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11"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12"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13"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14"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15"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16"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17"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18"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19"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20"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21"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22"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23"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24"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25"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26"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27"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28"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29"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30"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31"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32"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33"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34"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35"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36"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37"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38"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39"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40"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41"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42"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43"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44"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45"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46"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47"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48"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49"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50"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51"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52"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53" name="51" descr="5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54"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55"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56"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657"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58"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59"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60"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61"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62"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63"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64"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65"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66"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67"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68"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69"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70"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71"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72"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73"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74"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75"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76"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77"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78"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79"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80"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81"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82"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83"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84"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685"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686"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687"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88"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89"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90"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691"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92"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693"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94"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95"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96"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697"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698"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699"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00"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01"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02"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03"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04"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05"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06"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07"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08"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09"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10"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11"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12"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13"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14"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15"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16"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17"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18"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19"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20"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21"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22"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23"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24"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25"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32</xdr:col>
      <xdr:colOff>419100</xdr:colOff>
      <xdr:row>268</xdr:row>
      <xdr:rowOff>0</xdr:rowOff>
    </xdr:from>
    <xdr:to>
      <xdr:col>32</xdr:col>
      <xdr:colOff>431800</xdr:colOff>
      <xdr:row>268</xdr:row>
      <xdr:rowOff>172085</xdr:rowOff>
    </xdr:to>
    <xdr:pic>
      <xdr:nvPicPr>
        <xdr:cNvPr id="11726" name="97" descr="97"/>
        <xdr:cNvPicPr/>
      </xdr:nvPicPr>
      <xdr:blipFill>
        <a:blip r:embed="rId1"/>
        <a:stretch>
          <a:fillRect/>
        </a:stretch>
      </xdr:blipFill>
      <xdr:spPr>
        <a:xfrm>
          <a:off x="19924395" y="287474025"/>
          <a:ext cx="12700" cy="17208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27"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28"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29"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30"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31"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32"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33"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34"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35"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36"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37"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38"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39"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40"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41"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42"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43"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44"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45"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46"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47"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48"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49"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50" name="51" descr="5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51"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52"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53"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54"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55"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56"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57"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58"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59"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60"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61"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62"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63"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64"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65"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66"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67"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68"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69"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70"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71"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72"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73"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74"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75"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76"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77"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778"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79" name="55" descr="5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80"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81"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782"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83"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84"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85"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86"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87"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88"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789"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90"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791"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792"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93"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794"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95"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796"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97"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798"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799"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800"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801"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802"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803"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804"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805"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806"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807"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808"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809"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810"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811"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812"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813"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11814"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815"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816"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817"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818"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819"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820"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821"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822"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823"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824"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11825"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826"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827"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28" name="4" descr="4"/>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829" name="77" descr="7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30" name="42" descr="4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31" name="57" descr="57"/>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32" name="25" descr="25"/>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33" name="124" descr="124"/>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34" name="54" descr="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35" name="27" descr="27"/>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836" name="37" descr="37"/>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37" name="45" descr="45"/>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38" name="58" descr="58"/>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39" name="92" descr="9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40" name="129" descr="129"/>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41" name="131" descr="131"/>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42" name="38" descr="38"/>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43" name="115" descr="115"/>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44" name="11" descr="11"/>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45" name="100" descr="100"/>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46" name="85" descr="85"/>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11847" name="159" descr="159"/>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48" name="102" descr="102"/>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11849" name="73" descr="73"/>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50" name="98" descr="9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51" name="51" descr="51"/>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52" name="19" descr="19"/>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853" name="143" descr="143"/>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54" name="18" descr="18"/>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55" name="88" descr="8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856" name="28" descr="28"/>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57" name="84" descr="8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858" name="81" descr="8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11859" name="141" descr="141"/>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60" name="78" descr="78"/>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61" name="74" descr="74"/>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62" name="120" descr="120"/>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863" name="111" descr="11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64" name="76" descr="76"/>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65" name="60" descr="60"/>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11866" name="50" descr="50"/>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867" name="7" descr="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68" name="154" descr="1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69" name="1" descr="1"/>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870" name="135" descr="135"/>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71" name="24" descr="2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872" name="156" descr="156"/>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873" name="75" descr="75"/>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11874" name="132" descr="132"/>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75" name="145" descr="145"/>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876" name="12" descr="12"/>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877" name="144" descr="144"/>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78" name="15" descr="15"/>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11879" name="83" descr="83"/>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80" name="55" descr="55"/>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81" name="142" descr="142"/>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82" name="4" descr="4"/>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883" name="77" descr="7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84" name="42" descr="4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85" name="57" descr="57"/>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86" name="25" descr="25"/>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87" name="124" descr="124"/>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88" name="54" descr="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89" name="27" descr="27"/>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890" name="37" descr="37"/>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91" name="45" descr="45"/>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892" name="58" descr="58"/>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893" name="92" descr="9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94" name="129" descr="129"/>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895" name="131" descr="131"/>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96" name="38" descr="38"/>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897" name="115" descr="115"/>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11898" name="11" descr="11"/>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899" name="100" descr="100"/>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900" name="102" descr="102"/>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901" name="98" descr="9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902" name="51" descr="51"/>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903" name="19" descr="19"/>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904" name="143" descr="143"/>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11905" name="18" descr="18"/>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906" name="88" descr="8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907" name="28" descr="28"/>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908" name="84" descr="8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909" name="81" descr="8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910" name="111" descr="11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911" name="76" descr="76"/>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11912" name="60" descr="60"/>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913" name="7" descr="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914" name="154" descr="1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11915" name="1" descr="1"/>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916" name="135" descr="135"/>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11917" name="24" descr="2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918" name="156" descr="156"/>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919" name="75" descr="75"/>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11920" name="12" descr="12"/>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11921" name="144" descr="144"/>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922" name="120" descr="120"/>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11923" name="120" descr="120"/>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190500</xdr:rowOff>
    </xdr:to>
    <xdr:pic>
      <xdr:nvPicPr>
        <xdr:cNvPr id="11924" name="120" descr="120"/>
        <xdr:cNvPicPr/>
      </xdr:nvPicPr>
      <xdr:blipFill>
        <a:blip r:embed="rId1"/>
        <a:stretch>
          <a:fillRect/>
        </a:stretch>
      </xdr:blipFill>
      <xdr:spPr>
        <a:xfrm>
          <a:off x="21429980" y="287474025"/>
          <a:ext cx="66040" cy="19050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190500</xdr:rowOff>
    </xdr:to>
    <xdr:pic>
      <xdr:nvPicPr>
        <xdr:cNvPr id="11925" name="120" descr="120"/>
        <xdr:cNvPicPr/>
      </xdr:nvPicPr>
      <xdr:blipFill>
        <a:blip r:embed="rId1"/>
        <a:stretch>
          <a:fillRect/>
        </a:stretch>
      </xdr:blipFill>
      <xdr:spPr>
        <a:xfrm>
          <a:off x="21429980" y="287474025"/>
          <a:ext cx="66040" cy="19050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190500</xdr:rowOff>
    </xdr:to>
    <xdr:pic>
      <xdr:nvPicPr>
        <xdr:cNvPr id="11926" name="120" descr="120"/>
        <xdr:cNvPicPr/>
      </xdr:nvPicPr>
      <xdr:blipFill>
        <a:blip r:embed="rId1"/>
        <a:stretch>
          <a:fillRect/>
        </a:stretch>
      </xdr:blipFill>
      <xdr:spPr>
        <a:xfrm>
          <a:off x="21429980" y="287474025"/>
          <a:ext cx="66040" cy="190500"/>
        </a:xfrm>
        <a:prstGeom prst="rect">
          <a:avLst/>
        </a:prstGeom>
        <a:noFill/>
        <a:ln w="9525">
          <a:noFill/>
        </a:ln>
      </xdr:spPr>
    </xdr:pic>
    <xdr:clientData/>
  </xdr:twoCellAnchor>
  <xdr:twoCellAnchor editAs="oneCell">
    <xdr:from>
      <xdr:col>34</xdr:col>
      <xdr:colOff>343535</xdr:colOff>
      <xdr:row>268</xdr:row>
      <xdr:rowOff>0</xdr:rowOff>
    </xdr:from>
    <xdr:to>
      <xdr:col>34</xdr:col>
      <xdr:colOff>408305</xdr:colOff>
      <xdr:row>268</xdr:row>
      <xdr:rowOff>190500</xdr:rowOff>
    </xdr:to>
    <xdr:pic>
      <xdr:nvPicPr>
        <xdr:cNvPr id="11927" name="120" descr="120"/>
        <xdr:cNvPicPr/>
      </xdr:nvPicPr>
      <xdr:blipFill>
        <a:blip r:embed="rId1"/>
        <a:stretch>
          <a:fillRect/>
        </a:stretch>
      </xdr:blipFill>
      <xdr:spPr>
        <a:xfrm>
          <a:off x="21316315" y="287474025"/>
          <a:ext cx="64770" cy="19050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305435</xdr:rowOff>
    </xdr:to>
    <xdr:pic>
      <xdr:nvPicPr>
        <xdr:cNvPr id="11928" name="120" descr="120"/>
        <xdr:cNvPicPr/>
      </xdr:nvPicPr>
      <xdr:blipFill>
        <a:blip r:embed="rId1"/>
        <a:stretch>
          <a:fillRect/>
        </a:stretch>
      </xdr:blipFill>
      <xdr:spPr>
        <a:xfrm>
          <a:off x="21429980" y="287474025"/>
          <a:ext cx="66040" cy="305435"/>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305435</xdr:rowOff>
    </xdr:to>
    <xdr:pic>
      <xdr:nvPicPr>
        <xdr:cNvPr id="11929" name="120" descr="120"/>
        <xdr:cNvPicPr/>
      </xdr:nvPicPr>
      <xdr:blipFill>
        <a:blip r:embed="rId1"/>
        <a:stretch>
          <a:fillRect/>
        </a:stretch>
      </xdr:blipFill>
      <xdr:spPr>
        <a:xfrm>
          <a:off x="21429980" y="287474025"/>
          <a:ext cx="66040" cy="305435"/>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171450</xdr:rowOff>
    </xdr:to>
    <xdr:pic>
      <xdr:nvPicPr>
        <xdr:cNvPr id="11930" name="120" descr="120"/>
        <xdr:cNvPicPr/>
      </xdr:nvPicPr>
      <xdr:blipFill>
        <a:blip r:embed="rId1"/>
        <a:stretch>
          <a:fillRect/>
        </a:stretch>
      </xdr:blipFill>
      <xdr:spPr>
        <a:xfrm>
          <a:off x="21429980" y="287474025"/>
          <a:ext cx="4699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171450</xdr:rowOff>
    </xdr:to>
    <xdr:pic>
      <xdr:nvPicPr>
        <xdr:cNvPr id="11931" name="120" descr="120"/>
        <xdr:cNvPicPr/>
      </xdr:nvPicPr>
      <xdr:blipFill>
        <a:blip r:embed="rId1"/>
        <a:stretch>
          <a:fillRect/>
        </a:stretch>
      </xdr:blipFill>
      <xdr:spPr>
        <a:xfrm>
          <a:off x="21429980" y="287474025"/>
          <a:ext cx="4699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247650</xdr:rowOff>
    </xdr:to>
    <xdr:pic>
      <xdr:nvPicPr>
        <xdr:cNvPr id="11932" name="120" descr="120"/>
        <xdr:cNvPicPr/>
      </xdr:nvPicPr>
      <xdr:blipFill>
        <a:blip r:embed="rId1"/>
        <a:stretch>
          <a:fillRect/>
        </a:stretch>
      </xdr:blipFill>
      <xdr:spPr>
        <a:xfrm>
          <a:off x="21429980" y="287474025"/>
          <a:ext cx="46990" cy="247650"/>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247650</xdr:rowOff>
    </xdr:to>
    <xdr:pic>
      <xdr:nvPicPr>
        <xdr:cNvPr id="11933" name="120" descr="120"/>
        <xdr:cNvPicPr/>
      </xdr:nvPicPr>
      <xdr:blipFill>
        <a:blip r:embed="rId1"/>
        <a:stretch>
          <a:fillRect/>
        </a:stretch>
      </xdr:blipFill>
      <xdr:spPr>
        <a:xfrm>
          <a:off x="21429980" y="287474025"/>
          <a:ext cx="46990" cy="247650"/>
        </a:xfrm>
        <a:prstGeom prst="rect">
          <a:avLst/>
        </a:prstGeom>
        <a:noFill/>
        <a:ln w="9525">
          <a:noFill/>
        </a:ln>
      </xdr:spPr>
    </xdr:pic>
    <xdr:clientData/>
  </xdr:twoCellAnchor>
  <xdr:twoCellAnchor editAs="oneCell">
    <xdr:from>
      <xdr:col>1</xdr:col>
      <xdr:colOff>0</xdr:colOff>
      <xdr:row>268</xdr:row>
      <xdr:rowOff>0</xdr:rowOff>
    </xdr:from>
    <xdr:to>
      <xdr:col>1</xdr:col>
      <xdr:colOff>65405</xdr:colOff>
      <xdr:row>268</xdr:row>
      <xdr:rowOff>305435</xdr:rowOff>
    </xdr:to>
    <xdr:pic>
      <xdr:nvPicPr>
        <xdr:cNvPr id="11934" name="120" descr="120"/>
        <xdr:cNvPicPr/>
      </xdr:nvPicPr>
      <xdr:blipFill>
        <a:blip r:embed="rId1"/>
        <a:stretch>
          <a:fillRect/>
        </a:stretch>
      </xdr:blipFill>
      <xdr:spPr>
        <a:xfrm>
          <a:off x="923925" y="287474025"/>
          <a:ext cx="65405" cy="30543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11935" name="4" descr="4"/>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936"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937"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11938"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11939"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11940"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11941"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11942" name="77" descr="7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11943"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11944"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11945"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162"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163"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164"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20165" name="42" descr="42"/>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166"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167"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168" name="57" descr="57"/>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169"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170" name="25" descr="25"/>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171"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172"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173" name="124" descr="12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174"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175"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176"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177"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178"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179"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180"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181"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182"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183"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20184" name="54" descr="54"/>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20185" name="27" descr="27"/>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186"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187"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20188" name="37" descr="37"/>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20189" name="45" descr="45"/>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190"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191"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192"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193" name="58" descr="58"/>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194"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195" name="92" descr="92"/>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196" name="129" descr="129"/>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20197" name="131" descr="131"/>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198"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199" name="38" descr="38"/>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200" name="115" descr="115"/>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01"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02"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03"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04"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20205" name="11" descr="11"/>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06"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207"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208" name="100" descr="10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209" name="85" descr="85"/>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10"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11"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20212" name="159" descr="159"/>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13"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214"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215"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216"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217"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218"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219" name="102" descr="102"/>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220"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221"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222"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223"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224" name="73" descr="7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225"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26"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20227" name="98" descr="98"/>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28"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29"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30"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31"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232"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33"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20234" name="51" descr="51"/>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235" name="19" descr="19"/>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36"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237"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238"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39"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40"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241"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242" name="143" descr="143"/>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243"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44"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245" name="18" descr="18"/>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20246" name="88" descr="88"/>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247"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20248" name="28" descr="28"/>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249"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250"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20251" name="84" descr="84"/>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52"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253" name="81" descr="81"/>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54"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255" name="141" descr="141"/>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256"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257"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258" name="78" descr="78"/>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259" name="74" descr="7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260" name="120" descr="12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61"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62"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263"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64"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265"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266"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67"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20268" name="111" descr="111"/>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20269" name="76" descr="76"/>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20270" name="60" descr="60"/>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20271" name="50" descr="50"/>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72"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20273" name="7" descr="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74"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275" name="154" descr="154"/>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276" name="1" descr="1"/>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277"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20278" name="135" descr="135"/>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279"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280"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281" name="24" descr="24"/>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20282" name="156" descr="156"/>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283" name="75" descr="75"/>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84"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285" name="132" descr="132"/>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286" name="145" descr="145"/>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87"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288"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89"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20290" name="12" descr="12"/>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291" name="144" descr="144"/>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20292" name="15" descr="15"/>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293"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94"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295"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296"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297" name="83" descr="8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298"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299"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00"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01" name="103" descr="10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02"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20303" name="55" descr="55"/>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20304" name="142" descr="142"/>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05" name="134" descr="13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06" name="30" descr="3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307"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308"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09" name="94" descr="94"/>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10"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11"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312" name="97" descr="9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20313" name="4" descr="4"/>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314"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15"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16"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17"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18"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19"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20320" name="77" descr="7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21"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322"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23"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324"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325"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26"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20327" name="42" descr="42"/>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28"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329"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330" name="57" descr="57"/>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331"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332" name="25" descr="25"/>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33"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34"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335" name="124" descr="12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36"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37"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38"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39"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40"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341"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42"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43"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44"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45"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20346" name="54" descr="54"/>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20347" name="27" descr="27"/>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348"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49"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20350" name="37" descr="37"/>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322580</xdr:rowOff>
    </xdr:to>
    <xdr:pic>
      <xdr:nvPicPr>
        <xdr:cNvPr id="20351" name="45" descr="45"/>
        <xdr:cNvPicPr/>
      </xdr:nvPicPr>
      <xdr:blipFill>
        <a:blip r:embed="rId1"/>
        <a:stretch>
          <a:fillRect/>
        </a:stretch>
      </xdr:blipFill>
      <xdr:spPr>
        <a:xfrm>
          <a:off x="20372705" y="287474025"/>
          <a:ext cx="66040" cy="3225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52"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353"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54"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355" name="58" descr="58"/>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56"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357" name="92" descr="92"/>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358" name="129" descr="129"/>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20359" name="131" descr="131"/>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60"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361" name="38" descr="38"/>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362" name="115" descr="115"/>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63"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364"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65"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366"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20367" name="11" descr="11"/>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68"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69"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370" name="100" descr="10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371" name="85" descr="85"/>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372"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373"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20374" name="159" descr="159"/>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75"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76"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77"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78"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379"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80"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381" name="102" descr="102"/>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82"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83"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84"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385"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386" name="73" descr="7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387"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88"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322580</xdr:rowOff>
    </xdr:to>
    <xdr:pic>
      <xdr:nvPicPr>
        <xdr:cNvPr id="20389" name="98" descr="98"/>
        <xdr:cNvPicPr/>
      </xdr:nvPicPr>
      <xdr:blipFill>
        <a:blip r:embed="rId1"/>
        <a:stretch>
          <a:fillRect/>
        </a:stretch>
      </xdr:blipFill>
      <xdr:spPr>
        <a:xfrm>
          <a:off x="20144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90"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91"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92"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393"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394"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395"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322580</xdr:rowOff>
    </xdr:to>
    <xdr:pic>
      <xdr:nvPicPr>
        <xdr:cNvPr id="20396" name="51" descr="51"/>
        <xdr:cNvPicPr/>
      </xdr:nvPicPr>
      <xdr:blipFill>
        <a:blip r:embed="rId1"/>
        <a:stretch>
          <a:fillRect/>
        </a:stretch>
      </xdr:blipFill>
      <xdr:spPr>
        <a:xfrm>
          <a:off x="20448905" y="287474025"/>
          <a:ext cx="66040" cy="3225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306705</xdr:rowOff>
    </xdr:to>
    <xdr:pic>
      <xdr:nvPicPr>
        <xdr:cNvPr id="20397" name="19" descr="19"/>
        <xdr:cNvPicPr/>
      </xdr:nvPicPr>
      <xdr:blipFill>
        <a:blip r:embed="rId1"/>
        <a:stretch>
          <a:fillRect/>
        </a:stretch>
      </xdr:blipFill>
      <xdr:spPr>
        <a:xfrm>
          <a:off x="20448905"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398"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399"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400"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401"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402"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03"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404" name="143" descr="143"/>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05"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406"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407" name="18" descr="18"/>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20408" name="88" descr="88"/>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09"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20410" name="28" descr="28"/>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411"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12"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20413" name="84" descr="84"/>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414"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415" name="81" descr="81"/>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416"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417" name="141" descr="141"/>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18"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419"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420" name="78" descr="78"/>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306705</xdr:rowOff>
    </xdr:to>
    <xdr:pic>
      <xdr:nvPicPr>
        <xdr:cNvPr id="20421" name="74" descr="74"/>
        <xdr:cNvPicPr/>
      </xdr:nvPicPr>
      <xdr:blipFill>
        <a:blip r:embed="rId1"/>
        <a:stretch>
          <a:fillRect/>
        </a:stretch>
      </xdr:blipFill>
      <xdr:spPr>
        <a:xfrm>
          <a:off x="20525105" y="287474025"/>
          <a:ext cx="66040" cy="306705"/>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306705</xdr:rowOff>
    </xdr:to>
    <xdr:pic>
      <xdr:nvPicPr>
        <xdr:cNvPr id="20422" name="120" descr="120"/>
        <xdr:cNvPicPr/>
      </xdr:nvPicPr>
      <xdr:blipFill>
        <a:blip r:embed="rId1"/>
        <a:stretch>
          <a:fillRect/>
        </a:stretch>
      </xdr:blipFill>
      <xdr:spPr>
        <a:xfrm>
          <a:off x="203727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23"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24"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425"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26"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27"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428"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429"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322580</xdr:rowOff>
    </xdr:to>
    <xdr:pic>
      <xdr:nvPicPr>
        <xdr:cNvPr id="20430" name="111" descr="111"/>
        <xdr:cNvPicPr/>
      </xdr:nvPicPr>
      <xdr:blipFill>
        <a:blip r:embed="rId1"/>
        <a:stretch>
          <a:fillRect/>
        </a:stretch>
      </xdr:blipFill>
      <xdr:spPr>
        <a:xfrm>
          <a:off x="19991705" y="287474025"/>
          <a:ext cx="66040" cy="3225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20431" name="76" descr="76"/>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306705</xdr:rowOff>
    </xdr:to>
    <xdr:pic>
      <xdr:nvPicPr>
        <xdr:cNvPr id="20432" name="60" descr="60"/>
        <xdr:cNvPicPr/>
      </xdr:nvPicPr>
      <xdr:blipFill>
        <a:blip r:embed="rId1"/>
        <a:stretch>
          <a:fillRect/>
        </a:stretch>
      </xdr:blipFill>
      <xdr:spPr>
        <a:xfrm>
          <a:off x="20144105" y="287474025"/>
          <a:ext cx="66040" cy="306705"/>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322580</xdr:rowOff>
    </xdr:to>
    <xdr:pic>
      <xdr:nvPicPr>
        <xdr:cNvPr id="20433" name="50" descr="50"/>
        <xdr:cNvPicPr/>
      </xdr:nvPicPr>
      <xdr:blipFill>
        <a:blip r:embed="rId1"/>
        <a:stretch>
          <a:fillRect/>
        </a:stretch>
      </xdr:blipFill>
      <xdr:spPr>
        <a:xfrm>
          <a:off x="20591780" y="287474025"/>
          <a:ext cx="66040" cy="3225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434"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20435" name="7" descr="7"/>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36"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437" name="154" descr="154"/>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438" name="1" descr="1"/>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439"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20440" name="135" descr="135"/>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441"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442"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306705</xdr:rowOff>
    </xdr:to>
    <xdr:pic>
      <xdr:nvPicPr>
        <xdr:cNvPr id="20443" name="24" descr="24"/>
        <xdr:cNvPicPr/>
      </xdr:nvPicPr>
      <xdr:blipFill>
        <a:blip r:embed="rId1"/>
        <a:stretch>
          <a:fillRect/>
        </a:stretch>
      </xdr:blipFill>
      <xdr:spPr>
        <a:xfrm>
          <a:off x="20220305" y="287474025"/>
          <a:ext cx="66040" cy="306705"/>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322580</xdr:rowOff>
    </xdr:to>
    <xdr:pic>
      <xdr:nvPicPr>
        <xdr:cNvPr id="20444" name="156" descr="156"/>
        <xdr:cNvPicPr/>
      </xdr:nvPicPr>
      <xdr:blipFill>
        <a:blip r:embed="rId1"/>
        <a:stretch>
          <a:fillRect/>
        </a:stretch>
      </xdr:blipFill>
      <xdr:spPr>
        <a:xfrm>
          <a:off x="20058380" y="287474025"/>
          <a:ext cx="66040" cy="3225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445" name="75" descr="75"/>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446"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447" name="132" descr="132"/>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306705</xdr:rowOff>
    </xdr:to>
    <xdr:pic>
      <xdr:nvPicPr>
        <xdr:cNvPr id="20448" name="145" descr="145"/>
        <xdr:cNvPicPr/>
      </xdr:nvPicPr>
      <xdr:blipFill>
        <a:blip r:embed="rId1"/>
        <a:stretch>
          <a:fillRect/>
        </a:stretch>
      </xdr:blipFill>
      <xdr:spPr>
        <a:xfrm>
          <a:off x="20296505" y="287474025"/>
          <a:ext cx="66040" cy="306705"/>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449"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450"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451"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306705</xdr:rowOff>
    </xdr:to>
    <xdr:pic>
      <xdr:nvPicPr>
        <xdr:cNvPr id="20452" name="12" descr="12"/>
        <xdr:cNvPicPr/>
      </xdr:nvPicPr>
      <xdr:blipFill>
        <a:blip r:embed="rId1"/>
        <a:stretch>
          <a:fillRect/>
        </a:stretch>
      </xdr:blipFill>
      <xdr:spPr>
        <a:xfrm>
          <a:off x="20058380" y="287474025"/>
          <a:ext cx="66040" cy="306705"/>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306705</xdr:rowOff>
    </xdr:to>
    <xdr:pic>
      <xdr:nvPicPr>
        <xdr:cNvPr id="20453" name="144" descr="144"/>
        <xdr:cNvPicPr/>
      </xdr:nvPicPr>
      <xdr:blipFill>
        <a:blip r:embed="rId1"/>
        <a:stretch>
          <a:fillRect/>
        </a:stretch>
      </xdr:blipFill>
      <xdr:spPr>
        <a:xfrm>
          <a:off x="19991705" y="287474025"/>
          <a:ext cx="66040" cy="306705"/>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322580</xdr:rowOff>
    </xdr:to>
    <xdr:pic>
      <xdr:nvPicPr>
        <xdr:cNvPr id="20454" name="15" descr="15"/>
        <xdr:cNvPicPr/>
      </xdr:nvPicPr>
      <xdr:blipFill>
        <a:blip r:embed="rId1"/>
        <a:stretch>
          <a:fillRect/>
        </a:stretch>
      </xdr:blipFill>
      <xdr:spPr>
        <a:xfrm>
          <a:off x="20296505" y="287474025"/>
          <a:ext cx="66040" cy="3225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455"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56"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57"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458"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306705</xdr:rowOff>
    </xdr:to>
    <xdr:pic>
      <xdr:nvPicPr>
        <xdr:cNvPr id="20459" name="83" descr="83"/>
        <xdr:cNvPicPr/>
      </xdr:nvPicPr>
      <xdr:blipFill>
        <a:blip r:embed="rId1"/>
        <a:stretch>
          <a:fillRect/>
        </a:stretch>
      </xdr:blipFill>
      <xdr:spPr>
        <a:xfrm>
          <a:off x="20591780" y="287474025"/>
          <a:ext cx="66040" cy="306705"/>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460"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461"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462"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463" name="103" descr="10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464"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322580</xdr:rowOff>
    </xdr:to>
    <xdr:pic>
      <xdr:nvPicPr>
        <xdr:cNvPr id="20465" name="55" descr="55"/>
        <xdr:cNvPicPr/>
      </xdr:nvPicPr>
      <xdr:blipFill>
        <a:blip r:embed="rId1"/>
        <a:stretch>
          <a:fillRect/>
        </a:stretch>
      </xdr:blipFill>
      <xdr:spPr>
        <a:xfrm>
          <a:off x="20525105" y="287474025"/>
          <a:ext cx="66040" cy="3225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322580</xdr:rowOff>
    </xdr:to>
    <xdr:pic>
      <xdr:nvPicPr>
        <xdr:cNvPr id="20466" name="142" descr="142"/>
        <xdr:cNvPicPr/>
      </xdr:nvPicPr>
      <xdr:blipFill>
        <a:blip r:embed="rId1"/>
        <a:stretch>
          <a:fillRect/>
        </a:stretch>
      </xdr:blipFill>
      <xdr:spPr>
        <a:xfrm>
          <a:off x="20220305" y="287474025"/>
          <a:ext cx="66040" cy="3225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467" name="134" descr="13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68"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69"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470" name="94" descr="94"/>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471"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472"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473" name="97" descr="9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474"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475" name="139" descr="139"/>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476" name="36" descr="36"/>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477" name="140" descr="140"/>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478" name="109" descr="109"/>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479" name="125" descr="12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480" name="59" descr="5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481"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482" name="152" descr="1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483" name="150" descr="15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484" name="116" descr="11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485" name="5" descr="5"/>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486" name="95" descr="95"/>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487" name="68" descr="68"/>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20488" name="42" descr="42"/>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489" name="34" descr="34"/>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490" name="106" descr="106"/>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491"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492" name="137" descr="137"/>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493"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494" name="14" descr="14"/>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495" name="99" descr="9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496"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497" name="114" descr="114"/>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498" name="149" descr="149"/>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499" name="155" descr="155"/>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500" name="69" descr="69"/>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501" name="17" descr="17"/>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502" name="72" descr="72"/>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503" name="110" descr="1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504" name="21" descr="21"/>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505" name="22" descr="22"/>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506" name="13" descr="13"/>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20507" name="54" descr="54"/>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20508" name="27" descr="27"/>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509" name="39" descr="39"/>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510" name="31" descr="31"/>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20511" name="37" descr="37"/>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20512" name="45" descr="45"/>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513" name="127" descr="127"/>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514" name="29" descr="29"/>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515" name="90" descr="9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516"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517" name="71" descr="7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518"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519"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20520" name="131" descr="131"/>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521" name="63" descr="63"/>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522"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523"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524" name="33" descr="3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525" name="70" descr="70"/>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526" name="10" descr="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527" name="87" descr="8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181610</xdr:rowOff>
    </xdr:to>
    <xdr:pic>
      <xdr:nvPicPr>
        <xdr:cNvPr id="20528" name="11" descr="11"/>
        <xdr:cNvPicPr/>
      </xdr:nvPicPr>
      <xdr:blipFill>
        <a:blip r:embed="rId1"/>
        <a:stretch>
          <a:fillRect/>
        </a:stretch>
      </xdr:blipFill>
      <xdr:spPr>
        <a:xfrm>
          <a:off x="20525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529" name="46" descr="46"/>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530" name="119" descr="11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531"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532"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533" name="107" descr="10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534" name="126" descr="12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20535" name="159" descr="159"/>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536" name="105" descr="105"/>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537" name="65" descr="6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538" name="16" descr="1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539" name="67" descr="67"/>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540" name="147" descr="14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541" name="56" descr="56"/>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542"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543" name="35" descr="35"/>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544" name="133" descr="133"/>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545" name="118" descr="118"/>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546" name="26" descr="2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547"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548" name="53" descr="53"/>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549" name="2" descr="2"/>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20550" name="98" descr="98"/>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551" name="91" descr="91"/>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552" name="108" descr="108"/>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553" name="79" descr="7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554" name="48" descr="48"/>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555" name="86" descr="8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556" name="0" descr="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20557" name="51" descr="51"/>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558"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559" name="20" descr="2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560" name="160" descr="160"/>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561" name="117" descr="117"/>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562" name="64" descr="64"/>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563" name="52" descr="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564" name="49" descr="49"/>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565"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566" name="82" descr="82"/>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567" name="112" descr="112"/>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568"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569"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570" name="157" descr="157"/>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20571" name="28" descr="28"/>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572" name="128" descr="12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573" name="148" descr="148"/>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20574" name="84" descr="84"/>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575" name="3" descr="3"/>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576"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577" name="40" descr="4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578"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579" name="41" descr="41"/>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580" name="9" descr="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581"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582"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583"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584" name="66" descr="66"/>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585" name="44" descr="44"/>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586" name="146" descr="146"/>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587" name="121" descr="121"/>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588" name="101" descr="101"/>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589" name="62" descr="62"/>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590" name="93" descr="9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20591" name="111" descr="111"/>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592"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593"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20594" name="50" descr="50"/>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595" name="43" descr="43"/>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596"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597" name="23" descr="2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598"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599"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600" name="89" descr="8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601"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602" name="138" descr="138"/>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603" name="151" descr="15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604"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20605" name="156" descr="156"/>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606"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607" name="153" descr="15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608"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609"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610" name="80" descr="80"/>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611" name="161" descr="161"/>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612" name="136" descr="13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613"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614"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20615" name="15" descr="15"/>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616" name="6" descr="6"/>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617" name="61" descr="61"/>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618" name="158" descr="158"/>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619" name="96" descr="9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620"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621" name="130" descr="130"/>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622" name="122" descr="122"/>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623" name="47" descr="47"/>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624" name="103" descr="10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625" name="32" descr="32"/>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181610</xdr:rowOff>
    </xdr:to>
    <xdr:pic>
      <xdr:nvPicPr>
        <xdr:cNvPr id="20626" name="55" descr="55"/>
        <xdr:cNvPicPr/>
      </xdr:nvPicPr>
      <xdr:blipFill>
        <a:blip r:embed="rId1"/>
        <a:stretch>
          <a:fillRect/>
        </a:stretch>
      </xdr:blipFill>
      <xdr:spPr>
        <a:xfrm>
          <a:off x="20525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20627" name="142" descr="142"/>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628" name="134" descr="134"/>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629" name="30" descr="30"/>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630" name="113" descr="11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631" name="104" descr="104"/>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632" name="94" descr="94"/>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633" name="8" descr="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634" name="123" descr="123"/>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635" name="97" descr="9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636"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637" name="139" descr="139"/>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638" name="36" descr="36"/>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639" name="140" descr="140"/>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640" name="109" descr="109"/>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641" name="125" descr="12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642" name="59" descr="5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643"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644" name="152" descr="1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645" name="150" descr="15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646" name="116" descr="11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647" name="5" descr="5"/>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648" name="95" descr="95"/>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649" name="68" descr="68"/>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20650" name="42" descr="42"/>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651" name="34" descr="34"/>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652" name="106" descr="106"/>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653"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654" name="137" descr="137"/>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655"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656" name="14" descr="14"/>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657" name="99" descr="9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658"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659" name="114" descr="114"/>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660" name="149" descr="149"/>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661" name="155" descr="155"/>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662" name="69" descr="69"/>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663" name="17" descr="17"/>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664" name="72" descr="72"/>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665" name="110" descr="1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666" name="21" descr="21"/>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667" name="22" descr="22"/>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668" name="13" descr="13"/>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20669" name="54" descr="54"/>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20670" name="27" descr="27"/>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671" name="39" descr="39"/>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672" name="31" descr="31"/>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20673" name="37" descr="37"/>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181610</xdr:rowOff>
    </xdr:to>
    <xdr:pic>
      <xdr:nvPicPr>
        <xdr:cNvPr id="20674" name="45" descr="45"/>
        <xdr:cNvPicPr/>
      </xdr:nvPicPr>
      <xdr:blipFill>
        <a:blip r:embed="rId1"/>
        <a:stretch>
          <a:fillRect/>
        </a:stretch>
      </xdr:blipFill>
      <xdr:spPr>
        <a:xfrm>
          <a:off x="20372705" y="287474025"/>
          <a:ext cx="66040" cy="18161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675" name="127" descr="127"/>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676" name="29" descr="29"/>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677" name="90" descr="9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678"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679" name="71" descr="7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680"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681"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20682" name="131" descr="131"/>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683" name="63" descr="63"/>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684"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685"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686" name="33" descr="3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687" name="70" descr="70"/>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688" name="10" descr="1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689" name="87" descr="8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181610</xdr:rowOff>
    </xdr:to>
    <xdr:pic>
      <xdr:nvPicPr>
        <xdr:cNvPr id="20690" name="11" descr="11"/>
        <xdr:cNvPicPr/>
      </xdr:nvPicPr>
      <xdr:blipFill>
        <a:blip r:embed="rId1"/>
        <a:stretch>
          <a:fillRect/>
        </a:stretch>
      </xdr:blipFill>
      <xdr:spPr>
        <a:xfrm>
          <a:off x="20525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691" name="46" descr="46"/>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692" name="119" descr="11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693"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694"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695" name="107" descr="107"/>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696" name="126" descr="12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20697" name="159" descr="159"/>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698" name="105" descr="105"/>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699" name="65" descr="65"/>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700" name="16" descr="1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701" name="67" descr="67"/>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702" name="147" descr="14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703" name="56" descr="56"/>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704"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705" name="35" descr="35"/>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706" name="133" descr="133"/>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707" name="118" descr="118"/>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708" name="26" descr="26"/>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709"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710" name="53" descr="53"/>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711" name="2" descr="2"/>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181610</xdr:rowOff>
    </xdr:to>
    <xdr:pic>
      <xdr:nvPicPr>
        <xdr:cNvPr id="20712" name="98" descr="98"/>
        <xdr:cNvPicPr/>
      </xdr:nvPicPr>
      <xdr:blipFill>
        <a:blip r:embed="rId1"/>
        <a:stretch>
          <a:fillRect/>
        </a:stretch>
      </xdr:blipFill>
      <xdr:spPr>
        <a:xfrm>
          <a:off x="201441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713" name="91" descr="91"/>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714" name="108" descr="108"/>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715" name="79" descr="79"/>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716" name="48" descr="48"/>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717" name="86" descr="86"/>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718" name="0" descr="0"/>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181610</xdr:rowOff>
    </xdr:to>
    <xdr:pic>
      <xdr:nvPicPr>
        <xdr:cNvPr id="20719" name="51" descr="51"/>
        <xdr:cNvPicPr/>
      </xdr:nvPicPr>
      <xdr:blipFill>
        <a:blip r:embed="rId1"/>
        <a:stretch>
          <a:fillRect/>
        </a:stretch>
      </xdr:blipFill>
      <xdr:spPr>
        <a:xfrm>
          <a:off x="20448905" y="287474025"/>
          <a:ext cx="66040" cy="18161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720"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721" name="20" descr="20"/>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722" name="160" descr="160"/>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170180</xdr:rowOff>
    </xdr:to>
    <xdr:pic>
      <xdr:nvPicPr>
        <xdr:cNvPr id="20723" name="117" descr="117"/>
        <xdr:cNvPicPr/>
      </xdr:nvPicPr>
      <xdr:blipFill>
        <a:blip r:embed="rId1"/>
        <a:stretch>
          <a:fillRect/>
        </a:stretch>
      </xdr:blipFill>
      <xdr:spPr>
        <a:xfrm>
          <a:off x="204489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724" name="64" descr="64"/>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725" name="52" descr="52"/>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726" name="49" descr="49"/>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727"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728" name="82" descr="82"/>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729" name="112" descr="112"/>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730"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731"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732" name="157" descr="157"/>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20733" name="28" descr="28"/>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734" name="128" descr="12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735" name="148" descr="148"/>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20736" name="84" descr="84"/>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172720</xdr:rowOff>
    </xdr:to>
    <xdr:pic>
      <xdr:nvPicPr>
        <xdr:cNvPr id="20737" name="3" descr="3"/>
        <xdr:cNvPicPr/>
      </xdr:nvPicPr>
      <xdr:blipFill>
        <a:blip r:embed="rId1"/>
        <a:stretch>
          <a:fillRect/>
        </a:stretch>
      </xdr:blipFill>
      <xdr:spPr>
        <a:xfrm>
          <a:off x="202203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738"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739" name="40" descr="40"/>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740"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170180</xdr:rowOff>
    </xdr:to>
    <xdr:pic>
      <xdr:nvPicPr>
        <xdr:cNvPr id="20741" name="41" descr="41"/>
        <xdr:cNvPicPr/>
      </xdr:nvPicPr>
      <xdr:blipFill>
        <a:blip r:embed="rId1"/>
        <a:stretch>
          <a:fillRect/>
        </a:stretch>
      </xdr:blipFill>
      <xdr:spPr>
        <a:xfrm>
          <a:off x="19991705"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742" name="9" descr="9"/>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743"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744"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745"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746" name="66" descr="66"/>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747" name="44" descr="44"/>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170180</xdr:rowOff>
    </xdr:to>
    <xdr:pic>
      <xdr:nvPicPr>
        <xdr:cNvPr id="20748" name="146" descr="146"/>
        <xdr:cNvPicPr/>
      </xdr:nvPicPr>
      <xdr:blipFill>
        <a:blip r:embed="rId1"/>
        <a:stretch>
          <a:fillRect/>
        </a:stretch>
      </xdr:blipFill>
      <xdr:spPr>
        <a:xfrm>
          <a:off x="202965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170180</xdr:rowOff>
    </xdr:to>
    <xdr:pic>
      <xdr:nvPicPr>
        <xdr:cNvPr id="20749" name="121" descr="121"/>
        <xdr:cNvPicPr/>
      </xdr:nvPicPr>
      <xdr:blipFill>
        <a:blip r:embed="rId1"/>
        <a:stretch>
          <a:fillRect/>
        </a:stretch>
      </xdr:blipFill>
      <xdr:spPr>
        <a:xfrm>
          <a:off x="20144105" y="287474025"/>
          <a:ext cx="66040" cy="17018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750" name="101" descr="101"/>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172720</xdr:rowOff>
    </xdr:to>
    <xdr:pic>
      <xdr:nvPicPr>
        <xdr:cNvPr id="20751" name="62" descr="62"/>
        <xdr:cNvPicPr/>
      </xdr:nvPicPr>
      <xdr:blipFill>
        <a:blip r:embed="rId1"/>
        <a:stretch>
          <a:fillRect/>
        </a:stretch>
      </xdr:blipFill>
      <xdr:spPr>
        <a:xfrm>
          <a:off x="20372705" y="287474025"/>
          <a:ext cx="66040" cy="17272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752" name="93" descr="9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181610</xdr:rowOff>
    </xdr:to>
    <xdr:pic>
      <xdr:nvPicPr>
        <xdr:cNvPr id="20753" name="111" descr="111"/>
        <xdr:cNvPicPr/>
      </xdr:nvPicPr>
      <xdr:blipFill>
        <a:blip r:embed="rId1"/>
        <a:stretch>
          <a:fillRect/>
        </a:stretch>
      </xdr:blipFill>
      <xdr:spPr>
        <a:xfrm>
          <a:off x="19991705" y="287474025"/>
          <a:ext cx="66040" cy="18161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754"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755"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181610</xdr:rowOff>
    </xdr:to>
    <xdr:pic>
      <xdr:nvPicPr>
        <xdr:cNvPr id="20756" name="50" descr="50"/>
        <xdr:cNvPicPr/>
      </xdr:nvPicPr>
      <xdr:blipFill>
        <a:blip r:embed="rId1"/>
        <a:stretch>
          <a:fillRect/>
        </a:stretch>
      </xdr:blipFill>
      <xdr:spPr>
        <a:xfrm>
          <a:off x="20591780" y="287474025"/>
          <a:ext cx="66040" cy="18161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170180</xdr:rowOff>
    </xdr:to>
    <xdr:pic>
      <xdr:nvPicPr>
        <xdr:cNvPr id="20757" name="43" descr="43"/>
        <xdr:cNvPicPr/>
      </xdr:nvPicPr>
      <xdr:blipFill>
        <a:blip r:embed="rId1"/>
        <a:stretch>
          <a:fillRect/>
        </a:stretch>
      </xdr:blipFill>
      <xdr:spPr>
        <a:xfrm>
          <a:off x="20591780" y="287474025"/>
          <a:ext cx="66040" cy="17018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758"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759" name="23" descr="2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760"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761"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762" name="89" descr="89"/>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763"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170180</xdr:rowOff>
    </xdr:to>
    <xdr:pic>
      <xdr:nvPicPr>
        <xdr:cNvPr id="20764" name="138" descr="138"/>
        <xdr:cNvPicPr/>
      </xdr:nvPicPr>
      <xdr:blipFill>
        <a:blip r:embed="rId1"/>
        <a:stretch>
          <a:fillRect/>
        </a:stretch>
      </xdr:blipFill>
      <xdr:spPr>
        <a:xfrm>
          <a:off x="20220305" y="287474025"/>
          <a:ext cx="66040" cy="17018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765" name="151" descr="151"/>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766"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181610</xdr:rowOff>
    </xdr:to>
    <xdr:pic>
      <xdr:nvPicPr>
        <xdr:cNvPr id="20767" name="156" descr="156"/>
        <xdr:cNvPicPr/>
      </xdr:nvPicPr>
      <xdr:blipFill>
        <a:blip r:embed="rId1"/>
        <a:stretch>
          <a:fillRect/>
        </a:stretch>
      </xdr:blipFill>
      <xdr:spPr>
        <a:xfrm>
          <a:off x="20058380" y="287474025"/>
          <a:ext cx="66040" cy="18161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768"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769" name="153" descr="15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770"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771"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772" name="80" descr="80"/>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170180</xdr:rowOff>
    </xdr:to>
    <xdr:pic>
      <xdr:nvPicPr>
        <xdr:cNvPr id="20773" name="161" descr="161"/>
        <xdr:cNvPicPr/>
      </xdr:nvPicPr>
      <xdr:blipFill>
        <a:blip r:embed="rId1"/>
        <a:stretch>
          <a:fillRect/>
        </a:stretch>
      </xdr:blipFill>
      <xdr:spPr>
        <a:xfrm>
          <a:off x="20372705" y="287474025"/>
          <a:ext cx="66040" cy="17018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774" name="136" descr="13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775"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776"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181610</xdr:rowOff>
    </xdr:to>
    <xdr:pic>
      <xdr:nvPicPr>
        <xdr:cNvPr id="20777" name="15" descr="15"/>
        <xdr:cNvPicPr/>
      </xdr:nvPicPr>
      <xdr:blipFill>
        <a:blip r:embed="rId1"/>
        <a:stretch>
          <a:fillRect/>
        </a:stretch>
      </xdr:blipFill>
      <xdr:spPr>
        <a:xfrm>
          <a:off x="20296505" y="287474025"/>
          <a:ext cx="66040" cy="18161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170180</xdr:rowOff>
    </xdr:to>
    <xdr:pic>
      <xdr:nvPicPr>
        <xdr:cNvPr id="20778" name="6" descr="6"/>
        <xdr:cNvPicPr/>
      </xdr:nvPicPr>
      <xdr:blipFill>
        <a:blip r:embed="rId1"/>
        <a:stretch>
          <a:fillRect/>
        </a:stretch>
      </xdr:blipFill>
      <xdr:spPr>
        <a:xfrm>
          <a:off x="20525105" y="287474025"/>
          <a:ext cx="66040" cy="17018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779" name="61" descr="61"/>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780" name="158" descr="158"/>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172720</xdr:rowOff>
    </xdr:to>
    <xdr:pic>
      <xdr:nvPicPr>
        <xdr:cNvPr id="20781" name="96" descr="96"/>
        <xdr:cNvPicPr/>
      </xdr:nvPicPr>
      <xdr:blipFill>
        <a:blip r:embed="rId1"/>
        <a:stretch>
          <a:fillRect/>
        </a:stretch>
      </xdr:blipFill>
      <xdr:spPr>
        <a:xfrm>
          <a:off x="20591780" y="287474025"/>
          <a:ext cx="66040" cy="17272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782"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783" name="130" descr="130"/>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784" name="122" descr="122"/>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170180</xdr:rowOff>
    </xdr:to>
    <xdr:pic>
      <xdr:nvPicPr>
        <xdr:cNvPr id="20785" name="47" descr="47"/>
        <xdr:cNvPicPr/>
      </xdr:nvPicPr>
      <xdr:blipFill>
        <a:blip r:embed="rId1"/>
        <a:stretch>
          <a:fillRect/>
        </a:stretch>
      </xdr:blipFill>
      <xdr:spPr>
        <a:xfrm>
          <a:off x="20058380" y="287474025"/>
          <a:ext cx="66040" cy="17018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172720</xdr:rowOff>
    </xdr:to>
    <xdr:pic>
      <xdr:nvPicPr>
        <xdr:cNvPr id="20786" name="103" descr="103"/>
        <xdr:cNvPicPr/>
      </xdr:nvPicPr>
      <xdr:blipFill>
        <a:blip r:embed="rId1"/>
        <a:stretch>
          <a:fillRect/>
        </a:stretch>
      </xdr:blipFill>
      <xdr:spPr>
        <a:xfrm>
          <a:off x="20525105" y="287474025"/>
          <a:ext cx="66040" cy="17272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787" name="32" descr="32"/>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181610</xdr:rowOff>
    </xdr:to>
    <xdr:pic>
      <xdr:nvPicPr>
        <xdr:cNvPr id="20788" name="142" descr="142"/>
        <xdr:cNvPicPr/>
      </xdr:nvPicPr>
      <xdr:blipFill>
        <a:blip r:embed="rId1"/>
        <a:stretch>
          <a:fillRect/>
        </a:stretch>
      </xdr:blipFill>
      <xdr:spPr>
        <a:xfrm>
          <a:off x="20220305" y="287474025"/>
          <a:ext cx="66040" cy="18161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172720</xdr:rowOff>
    </xdr:to>
    <xdr:pic>
      <xdr:nvPicPr>
        <xdr:cNvPr id="20789" name="134" descr="134"/>
        <xdr:cNvPicPr/>
      </xdr:nvPicPr>
      <xdr:blipFill>
        <a:blip r:embed="rId1"/>
        <a:stretch>
          <a:fillRect/>
        </a:stretch>
      </xdr:blipFill>
      <xdr:spPr>
        <a:xfrm>
          <a:off x="202965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172720</xdr:rowOff>
    </xdr:to>
    <xdr:pic>
      <xdr:nvPicPr>
        <xdr:cNvPr id="20790" name="113" descr="113"/>
        <xdr:cNvPicPr/>
      </xdr:nvPicPr>
      <xdr:blipFill>
        <a:blip r:embed="rId1"/>
        <a:stretch>
          <a:fillRect/>
        </a:stretch>
      </xdr:blipFill>
      <xdr:spPr>
        <a:xfrm>
          <a:off x="20144105"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791" name="104" descr="104"/>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172720</xdr:rowOff>
    </xdr:to>
    <xdr:pic>
      <xdr:nvPicPr>
        <xdr:cNvPr id="20792" name="94" descr="94"/>
        <xdr:cNvPicPr/>
      </xdr:nvPicPr>
      <xdr:blipFill>
        <a:blip r:embed="rId1"/>
        <a:stretch>
          <a:fillRect/>
        </a:stretch>
      </xdr:blipFill>
      <xdr:spPr>
        <a:xfrm>
          <a:off x="20448905"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793" name="8" descr="8"/>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172720</xdr:rowOff>
    </xdr:to>
    <xdr:pic>
      <xdr:nvPicPr>
        <xdr:cNvPr id="20794" name="123" descr="123"/>
        <xdr:cNvPicPr/>
      </xdr:nvPicPr>
      <xdr:blipFill>
        <a:blip r:embed="rId1"/>
        <a:stretch>
          <a:fillRect/>
        </a:stretch>
      </xdr:blipFill>
      <xdr:spPr>
        <a:xfrm>
          <a:off x="20058380" y="287474025"/>
          <a:ext cx="66040" cy="17272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172720</xdr:rowOff>
    </xdr:to>
    <xdr:pic>
      <xdr:nvPicPr>
        <xdr:cNvPr id="20795" name="97" descr="97"/>
        <xdr:cNvPicPr/>
      </xdr:nvPicPr>
      <xdr:blipFill>
        <a:blip r:embed="rId1"/>
        <a:stretch>
          <a:fillRect/>
        </a:stretch>
      </xdr:blipFill>
      <xdr:spPr>
        <a:xfrm>
          <a:off x="19991705" y="287474025"/>
          <a:ext cx="66040" cy="17272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796"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797"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798"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799"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00"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01"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02"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03"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04"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05"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06"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07"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08"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09"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10"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11"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12"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13"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14"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15"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16"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17"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18"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19"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20"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21"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22"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23"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24"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25"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26"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27"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28"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29"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30"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31"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32"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33"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34"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35"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36"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37"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38"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39"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40"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41"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42"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43"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44"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45"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46"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47"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48"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49"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50"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51"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52"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53"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54"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55"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56"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57"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58"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59"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60"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61"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62"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63"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64"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65"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66"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67"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868"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69"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70"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71"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72"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73"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74"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75"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76"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77"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878"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79" name="51" descr="5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80"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81"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82"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883"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84"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85"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86"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87"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88"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89"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890"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891"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92"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93"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894"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95"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96"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897"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898"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899"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00"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01"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02"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03"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04"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05"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06"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07"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08"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09"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10"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11"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12"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13"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14"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15"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16"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17"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18"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19"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20"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21"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22"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23"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924"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25"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926"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27"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28"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29"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30"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31"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32"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33"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34"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35"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36"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37"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38"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39"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40"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41"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42"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43"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44"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45"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46" name="103" descr="10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47"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48" name="55" descr="5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949"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50" name="134" descr="13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51" name="30" descr="3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52"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53"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54" name="94" descr="94"/>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55"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56"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57" name="97" descr="9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58"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59" name="139" descr="13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60" name="36" descr="36"/>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61" name="140" descr="140"/>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62" name="109" descr="10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63" name="125" descr="12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64" name="59" descr="5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65"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966" name="152" descr="1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67" name="150" descr="1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68" name="116" descr="11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69" name="5" descr="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70" name="95" descr="95"/>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71" name="68" descr="68"/>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72"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73" name="34" descr="34"/>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0974" name="106" descr="10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75"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76" name="137" descr="13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77"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78" name="14" descr="1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79" name="99" descr="9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80"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81" name="114" descr="114"/>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982" name="149" descr="149"/>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0983" name="155" descr="15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84" name="69" descr="6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85" name="17" descr="1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86" name="72" descr="7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0987" name="110" descr="1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0988" name="21" descr="2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89" name="22" descr="2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90" name="13" descr="13"/>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91"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92"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0993" name="39" descr="39"/>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0994" name="31" descr="3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95"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96"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0997" name="127" descr="1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0998" name="29" descr="2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0999" name="90" descr="9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00"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01" name="71" descr="7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02"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03"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04"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05" name="63" descr="6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06"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07"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08" name="33" descr="3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09" name="70" descr="7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10" name="10" descr="1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11" name="87" descr="8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12"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13" name="46" descr="46"/>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14" name="119" descr="11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15"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16"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17" name="107" descr="107"/>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18" name="126" descr="12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19"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20" name="105" descr="10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21" name="65" descr="6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22" name="16" descr="1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23" name="67" descr="6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24" name="147" descr="14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25" name="56" descr="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26"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27" name="35" descr="3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28" name="133" descr="133"/>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29" name="118" descr="11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30" name="26" descr="2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31"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32" name="53" descr="5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33" name="2" descr="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34"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35" name="91" descr="91"/>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36" name="108" descr="10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37" name="79" descr="79"/>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38" name="48" descr="4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39" name="86" descr="86"/>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40" name="0" descr="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41" name="51" descr="5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42"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43" name="20" descr="20"/>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44" name="160" descr="16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045" name="117" descr="11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46" name="64" descr="64"/>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47" name="52" descr="5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48" name="49" descr="49"/>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49"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50" name="82" descr="82"/>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51" name="112" descr="11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52"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53"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54" name="157" descr="15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55"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56" name="128" descr="1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57" name="148" descr="148"/>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58"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59" name="3" descr="3"/>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60"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61" name="40" descr="4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62"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63" name="41" descr="4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64" name="9" descr="9"/>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65"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66"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67"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68" name="66" descr="6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69" name="44" descr="4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70" name="146" descr="146"/>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71" name="121" descr="12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72" name="101" descr="10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73" name="62" descr="62"/>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74" name="93" descr="9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75"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76"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77"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78"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79" name="43" descr="4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80"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081" name="23" descr="2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82"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83"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84" name="89" descr="89"/>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85"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86" name="138" descr="1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87" name="151" descr="15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088"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89"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90"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91" name="153" descr="153"/>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92"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93"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094" name="80" descr="80"/>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095" name="161" descr="161"/>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096" name="136" descr="13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097"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098"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099"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00" name="6" descr="6"/>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01" name="61" descr="6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02" name="158" descr="15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03" name="96" descr="96"/>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04"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05" name="130" descr="130"/>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06" name="122" descr="12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07" name="47" descr="4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08" name="32" descr="32"/>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09"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10" name="113" descr="113"/>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11" name="104" descr="10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12" name="8" descr="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13" name="123" descr="123"/>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32</xdr:col>
      <xdr:colOff>419100</xdr:colOff>
      <xdr:row>268</xdr:row>
      <xdr:rowOff>0</xdr:rowOff>
    </xdr:from>
    <xdr:to>
      <xdr:col>32</xdr:col>
      <xdr:colOff>431800</xdr:colOff>
      <xdr:row>268</xdr:row>
      <xdr:rowOff>172085</xdr:rowOff>
    </xdr:to>
    <xdr:pic>
      <xdr:nvPicPr>
        <xdr:cNvPr id="21114" name="97" descr="97"/>
        <xdr:cNvPicPr/>
      </xdr:nvPicPr>
      <xdr:blipFill>
        <a:blip r:embed="rId1"/>
        <a:stretch>
          <a:fillRect/>
        </a:stretch>
      </xdr:blipFill>
      <xdr:spPr>
        <a:xfrm>
          <a:off x="19924395" y="287474025"/>
          <a:ext cx="12700" cy="172085"/>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15"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16"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17"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18"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19"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20"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21"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22"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23"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24"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25"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26"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27"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28"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29"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30"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31"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32"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33"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34"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35"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36"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37"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38" name="51" descr="51"/>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39" name="19" descr="19"/>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40"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41"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42"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43"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44"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45"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46"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47" name="78" descr="78"/>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48" name="74" descr="7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49"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50"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51"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52"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53"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54"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55"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56"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57"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58"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59"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60"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61" name="132" descr="132"/>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62"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63"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64"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65"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66" name="83" descr="8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67" name="55" descr="5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68"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69" name="4" descr="4"/>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70" name="77" descr="7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71" name="42" descr="4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72" name="57" descr="57"/>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73" name="25" descr="25"/>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74" name="124" descr="124"/>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75" name="54" descr="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76" name="27" descr="27"/>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77" name="37" descr="37"/>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78" name="45" descr="45"/>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179" name="58" descr="58"/>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457200</xdr:colOff>
      <xdr:row>268</xdr:row>
      <xdr:rowOff>0</xdr:rowOff>
    </xdr:from>
    <xdr:to>
      <xdr:col>33</xdr:col>
      <xdr:colOff>523240</xdr:colOff>
      <xdr:row>268</xdr:row>
      <xdr:rowOff>171450</xdr:rowOff>
    </xdr:to>
    <xdr:pic>
      <xdr:nvPicPr>
        <xdr:cNvPr id="21180" name="92" descr="92"/>
        <xdr:cNvPicPr/>
      </xdr:nvPicPr>
      <xdr:blipFill>
        <a:blip r:embed="rId1"/>
        <a:stretch>
          <a:fillRect/>
        </a:stretch>
      </xdr:blipFill>
      <xdr:spPr>
        <a:xfrm>
          <a:off x="204489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81" name="129" descr="129"/>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82" name="131" descr="131"/>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83" name="38" descr="38"/>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84" name="115" descr="115"/>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85" name="11" descr="11"/>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86" name="100" descr="10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533400</xdr:colOff>
      <xdr:row>268</xdr:row>
      <xdr:rowOff>0</xdr:rowOff>
    </xdr:from>
    <xdr:to>
      <xdr:col>33</xdr:col>
      <xdr:colOff>599440</xdr:colOff>
      <xdr:row>268</xdr:row>
      <xdr:rowOff>171450</xdr:rowOff>
    </xdr:to>
    <xdr:pic>
      <xdr:nvPicPr>
        <xdr:cNvPr id="21187" name="85" descr="85"/>
        <xdr:cNvPicPr/>
      </xdr:nvPicPr>
      <xdr:blipFill>
        <a:blip r:embed="rId1"/>
        <a:stretch>
          <a:fillRect/>
        </a:stretch>
      </xdr:blipFill>
      <xdr:spPr>
        <a:xfrm>
          <a:off x="20525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88" name="159" descr="159"/>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89" name="102" descr="10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90" name="73" descr="73"/>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91" name="98" descr="9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92" name="143" descr="143"/>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93" name="18" descr="18"/>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194" name="88" descr="88"/>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195" name="28" descr="28"/>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196" name="84" descr="8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197" name="81" descr="8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198" name="141" descr="141"/>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381000</xdr:colOff>
      <xdr:row>268</xdr:row>
      <xdr:rowOff>0</xdr:rowOff>
    </xdr:from>
    <xdr:to>
      <xdr:col>33</xdr:col>
      <xdr:colOff>447040</xdr:colOff>
      <xdr:row>268</xdr:row>
      <xdr:rowOff>171450</xdr:rowOff>
    </xdr:to>
    <xdr:pic>
      <xdr:nvPicPr>
        <xdr:cNvPr id="21199" name="120" descr="120"/>
        <xdr:cNvPicPr/>
      </xdr:nvPicPr>
      <xdr:blipFill>
        <a:blip r:embed="rId1"/>
        <a:stretch>
          <a:fillRect/>
        </a:stretch>
      </xdr:blipFill>
      <xdr:spPr>
        <a:xfrm>
          <a:off x="20372705"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200" name="111" descr="111"/>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201" name="76" descr="76"/>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152400</xdr:colOff>
      <xdr:row>268</xdr:row>
      <xdr:rowOff>0</xdr:rowOff>
    </xdr:from>
    <xdr:to>
      <xdr:col>33</xdr:col>
      <xdr:colOff>218440</xdr:colOff>
      <xdr:row>268</xdr:row>
      <xdr:rowOff>171450</xdr:rowOff>
    </xdr:to>
    <xdr:pic>
      <xdr:nvPicPr>
        <xdr:cNvPr id="21202" name="60" descr="60"/>
        <xdr:cNvPicPr/>
      </xdr:nvPicPr>
      <xdr:blipFill>
        <a:blip r:embed="rId1"/>
        <a:stretch>
          <a:fillRect/>
        </a:stretch>
      </xdr:blipFill>
      <xdr:spPr>
        <a:xfrm>
          <a:off x="20144105" y="287474025"/>
          <a:ext cx="66040" cy="171450"/>
        </a:xfrm>
        <a:prstGeom prst="rect">
          <a:avLst/>
        </a:prstGeom>
        <a:noFill/>
        <a:ln w="9525">
          <a:noFill/>
        </a:ln>
      </xdr:spPr>
    </xdr:pic>
    <xdr:clientData/>
  </xdr:twoCellAnchor>
  <xdr:twoCellAnchor editAs="oneCell">
    <xdr:from>
      <xdr:col>33</xdr:col>
      <xdr:colOff>600075</xdr:colOff>
      <xdr:row>268</xdr:row>
      <xdr:rowOff>0</xdr:rowOff>
    </xdr:from>
    <xdr:to>
      <xdr:col>33</xdr:col>
      <xdr:colOff>666115</xdr:colOff>
      <xdr:row>268</xdr:row>
      <xdr:rowOff>171450</xdr:rowOff>
    </xdr:to>
    <xdr:pic>
      <xdr:nvPicPr>
        <xdr:cNvPr id="21203" name="50" descr="50"/>
        <xdr:cNvPicPr/>
      </xdr:nvPicPr>
      <xdr:blipFill>
        <a:blip r:embed="rId1"/>
        <a:stretch>
          <a:fillRect/>
        </a:stretch>
      </xdr:blipFill>
      <xdr:spPr>
        <a:xfrm>
          <a:off x="20591780"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204" name="7" descr="7"/>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205" name="154" descr="154"/>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206" name="1" descr="1"/>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207" name="135" descr="135"/>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208" name="24" descr="24"/>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209" name="156" descr="156"/>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210" name="75" descr="75"/>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211" name="145" descr="14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66675</xdr:colOff>
      <xdr:row>268</xdr:row>
      <xdr:rowOff>0</xdr:rowOff>
    </xdr:from>
    <xdr:to>
      <xdr:col>33</xdr:col>
      <xdr:colOff>132715</xdr:colOff>
      <xdr:row>268</xdr:row>
      <xdr:rowOff>171450</xdr:rowOff>
    </xdr:to>
    <xdr:pic>
      <xdr:nvPicPr>
        <xdr:cNvPr id="21212" name="12" descr="12"/>
        <xdr:cNvPicPr/>
      </xdr:nvPicPr>
      <xdr:blipFill>
        <a:blip r:embed="rId1"/>
        <a:stretch>
          <a:fillRect/>
        </a:stretch>
      </xdr:blipFill>
      <xdr:spPr>
        <a:xfrm>
          <a:off x="20058380" y="287474025"/>
          <a:ext cx="66040" cy="171450"/>
        </a:xfrm>
        <a:prstGeom prst="rect">
          <a:avLst/>
        </a:prstGeom>
        <a:noFill/>
        <a:ln w="9525">
          <a:noFill/>
        </a:ln>
      </xdr:spPr>
    </xdr:pic>
    <xdr:clientData/>
  </xdr:twoCellAnchor>
  <xdr:twoCellAnchor editAs="oneCell">
    <xdr:from>
      <xdr:col>33</xdr:col>
      <xdr:colOff>0</xdr:colOff>
      <xdr:row>268</xdr:row>
      <xdr:rowOff>0</xdr:rowOff>
    </xdr:from>
    <xdr:to>
      <xdr:col>33</xdr:col>
      <xdr:colOff>66040</xdr:colOff>
      <xdr:row>268</xdr:row>
      <xdr:rowOff>171450</xdr:rowOff>
    </xdr:to>
    <xdr:pic>
      <xdr:nvPicPr>
        <xdr:cNvPr id="21213" name="144" descr="144"/>
        <xdr:cNvPicPr/>
      </xdr:nvPicPr>
      <xdr:blipFill>
        <a:blip r:embed="rId1"/>
        <a:stretch>
          <a:fillRect/>
        </a:stretch>
      </xdr:blipFill>
      <xdr:spPr>
        <a:xfrm>
          <a:off x="19991705" y="287474025"/>
          <a:ext cx="66040" cy="171450"/>
        </a:xfrm>
        <a:prstGeom prst="rect">
          <a:avLst/>
        </a:prstGeom>
        <a:noFill/>
        <a:ln w="9525">
          <a:noFill/>
        </a:ln>
      </xdr:spPr>
    </xdr:pic>
    <xdr:clientData/>
  </xdr:twoCellAnchor>
  <xdr:twoCellAnchor editAs="oneCell">
    <xdr:from>
      <xdr:col>33</xdr:col>
      <xdr:colOff>304800</xdr:colOff>
      <xdr:row>268</xdr:row>
      <xdr:rowOff>0</xdr:rowOff>
    </xdr:from>
    <xdr:to>
      <xdr:col>33</xdr:col>
      <xdr:colOff>370840</xdr:colOff>
      <xdr:row>268</xdr:row>
      <xdr:rowOff>171450</xdr:rowOff>
    </xdr:to>
    <xdr:pic>
      <xdr:nvPicPr>
        <xdr:cNvPr id="21214" name="15" descr="15"/>
        <xdr:cNvPicPr/>
      </xdr:nvPicPr>
      <xdr:blipFill>
        <a:blip r:embed="rId1"/>
        <a:stretch>
          <a:fillRect/>
        </a:stretch>
      </xdr:blipFill>
      <xdr:spPr>
        <a:xfrm>
          <a:off x="20296505" y="287474025"/>
          <a:ext cx="66040" cy="171450"/>
        </a:xfrm>
        <a:prstGeom prst="rect">
          <a:avLst/>
        </a:prstGeom>
        <a:noFill/>
        <a:ln w="9525">
          <a:noFill/>
        </a:ln>
      </xdr:spPr>
    </xdr:pic>
    <xdr:clientData/>
  </xdr:twoCellAnchor>
  <xdr:twoCellAnchor editAs="oneCell">
    <xdr:from>
      <xdr:col>33</xdr:col>
      <xdr:colOff>228600</xdr:colOff>
      <xdr:row>268</xdr:row>
      <xdr:rowOff>0</xdr:rowOff>
    </xdr:from>
    <xdr:to>
      <xdr:col>33</xdr:col>
      <xdr:colOff>294640</xdr:colOff>
      <xdr:row>268</xdr:row>
      <xdr:rowOff>171450</xdr:rowOff>
    </xdr:to>
    <xdr:pic>
      <xdr:nvPicPr>
        <xdr:cNvPr id="21215" name="142" descr="142"/>
        <xdr:cNvPicPr/>
      </xdr:nvPicPr>
      <xdr:blipFill>
        <a:blip r:embed="rId1"/>
        <a:stretch>
          <a:fillRect/>
        </a:stretch>
      </xdr:blipFill>
      <xdr:spPr>
        <a:xfrm>
          <a:off x="20220305"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16" name="4" descr="4"/>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17" name="77" descr="7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18" name="42" descr="4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19" name="57" descr="57"/>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20" name="25" descr="25"/>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21" name="124" descr="124"/>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22" name="54" descr="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23" name="27" descr="27"/>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24" name="37" descr="37"/>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25" name="45" descr="45"/>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26" name="58" descr="58"/>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27" name="92" descr="9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28" name="129" descr="129"/>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29" name="131" descr="131"/>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30" name="38" descr="38"/>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31" name="115" descr="115"/>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32" name="11" descr="11"/>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33" name="100" descr="100"/>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34" name="85" descr="85"/>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21235" name="159" descr="159"/>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36" name="102" descr="102"/>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21237" name="73" descr="73"/>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38" name="98" descr="9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39" name="51" descr="51"/>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40" name="19" descr="19"/>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41" name="143" descr="143"/>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42" name="18" descr="18"/>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43" name="88" descr="8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44" name="28" descr="28"/>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45" name="84" descr="8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46" name="81" descr="8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21247" name="141" descr="141"/>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48" name="78" descr="78"/>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49" name="74" descr="74"/>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50" name="120" descr="120"/>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51" name="111" descr="11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52" name="76" descr="76"/>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53" name="60" descr="60"/>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21254" name="50" descr="50"/>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55" name="7" descr="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56" name="154" descr="1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57" name="1" descr="1"/>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58" name="135" descr="135"/>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59" name="24" descr="2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60" name="156" descr="156"/>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61" name="75" descr="75"/>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21262" name="132" descr="132"/>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63" name="145" descr="145"/>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64" name="12" descr="12"/>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65" name="144" descr="144"/>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66" name="15" descr="15"/>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600075</xdr:colOff>
      <xdr:row>268</xdr:row>
      <xdr:rowOff>0</xdr:rowOff>
    </xdr:from>
    <xdr:to>
      <xdr:col>34</xdr:col>
      <xdr:colOff>666115</xdr:colOff>
      <xdr:row>268</xdr:row>
      <xdr:rowOff>171450</xdr:rowOff>
    </xdr:to>
    <xdr:pic>
      <xdr:nvPicPr>
        <xdr:cNvPr id="21267" name="83" descr="83"/>
        <xdr:cNvPicPr/>
      </xdr:nvPicPr>
      <xdr:blipFill>
        <a:blip r:embed="rId1"/>
        <a:stretch>
          <a:fillRect/>
        </a:stretch>
      </xdr:blipFill>
      <xdr:spPr>
        <a:xfrm>
          <a:off x="21572855"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68" name="55" descr="55"/>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69" name="142" descr="142"/>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70" name="4" descr="4"/>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71" name="77" descr="7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72" name="42" descr="4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73" name="57" descr="57"/>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74" name="25" descr="25"/>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75" name="124" descr="124"/>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76" name="54" descr="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77" name="27" descr="27"/>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78" name="37" descr="37"/>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79" name="45" descr="45"/>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280" name="58" descr="58"/>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81" name="92" descr="92"/>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82" name="129" descr="129"/>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83" name="131" descr="131"/>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84" name="38" descr="38"/>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85" name="115" descr="115"/>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533400</xdr:colOff>
      <xdr:row>268</xdr:row>
      <xdr:rowOff>0</xdr:rowOff>
    </xdr:from>
    <xdr:to>
      <xdr:col>34</xdr:col>
      <xdr:colOff>599440</xdr:colOff>
      <xdr:row>268</xdr:row>
      <xdr:rowOff>171450</xdr:rowOff>
    </xdr:to>
    <xdr:pic>
      <xdr:nvPicPr>
        <xdr:cNvPr id="21286" name="11" descr="11"/>
        <xdr:cNvPicPr/>
      </xdr:nvPicPr>
      <xdr:blipFill>
        <a:blip r:embed="rId1"/>
        <a:stretch>
          <a:fillRect/>
        </a:stretch>
      </xdr:blipFill>
      <xdr:spPr>
        <a:xfrm>
          <a:off x="215061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87" name="100" descr="100"/>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88" name="102" descr="102"/>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89" name="98" descr="9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90" name="51" descr="51"/>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291" name="19" descr="19"/>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92" name="143" descr="143"/>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381000</xdr:colOff>
      <xdr:row>268</xdr:row>
      <xdr:rowOff>0</xdr:rowOff>
    </xdr:from>
    <xdr:to>
      <xdr:col>34</xdr:col>
      <xdr:colOff>447040</xdr:colOff>
      <xdr:row>268</xdr:row>
      <xdr:rowOff>171450</xdr:rowOff>
    </xdr:to>
    <xdr:pic>
      <xdr:nvPicPr>
        <xdr:cNvPr id="21293" name="18" descr="18"/>
        <xdr:cNvPicPr/>
      </xdr:nvPicPr>
      <xdr:blipFill>
        <a:blip r:embed="rId1"/>
        <a:stretch>
          <a:fillRect/>
        </a:stretch>
      </xdr:blipFill>
      <xdr:spPr>
        <a:xfrm>
          <a:off x="21353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94" name="88" descr="88"/>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295" name="28" descr="28"/>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296" name="84" descr="8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97" name="81" descr="8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298" name="111" descr="111"/>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299" name="76" descr="76"/>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152400</xdr:colOff>
      <xdr:row>268</xdr:row>
      <xdr:rowOff>0</xdr:rowOff>
    </xdr:from>
    <xdr:to>
      <xdr:col>34</xdr:col>
      <xdr:colOff>218440</xdr:colOff>
      <xdr:row>268</xdr:row>
      <xdr:rowOff>171450</xdr:rowOff>
    </xdr:to>
    <xdr:pic>
      <xdr:nvPicPr>
        <xdr:cNvPr id="21300" name="60" descr="60"/>
        <xdr:cNvPicPr/>
      </xdr:nvPicPr>
      <xdr:blipFill>
        <a:blip r:embed="rId1"/>
        <a:stretch>
          <a:fillRect/>
        </a:stretch>
      </xdr:blipFill>
      <xdr:spPr>
        <a:xfrm>
          <a:off x="211251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301" name="7" descr="7"/>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302" name="154" descr="154"/>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304800</xdr:colOff>
      <xdr:row>268</xdr:row>
      <xdr:rowOff>0</xdr:rowOff>
    </xdr:from>
    <xdr:to>
      <xdr:col>34</xdr:col>
      <xdr:colOff>370840</xdr:colOff>
      <xdr:row>268</xdr:row>
      <xdr:rowOff>171450</xdr:rowOff>
    </xdr:to>
    <xdr:pic>
      <xdr:nvPicPr>
        <xdr:cNvPr id="21303" name="1" descr="1"/>
        <xdr:cNvPicPr/>
      </xdr:nvPicPr>
      <xdr:blipFill>
        <a:blip r:embed="rId1"/>
        <a:stretch>
          <a:fillRect/>
        </a:stretch>
      </xdr:blipFill>
      <xdr:spPr>
        <a:xfrm>
          <a:off x="212775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304" name="135" descr="135"/>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228600</xdr:colOff>
      <xdr:row>268</xdr:row>
      <xdr:rowOff>0</xdr:rowOff>
    </xdr:from>
    <xdr:to>
      <xdr:col>34</xdr:col>
      <xdr:colOff>294640</xdr:colOff>
      <xdr:row>268</xdr:row>
      <xdr:rowOff>171450</xdr:rowOff>
    </xdr:to>
    <xdr:pic>
      <xdr:nvPicPr>
        <xdr:cNvPr id="21305" name="24" descr="24"/>
        <xdr:cNvPicPr/>
      </xdr:nvPicPr>
      <xdr:blipFill>
        <a:blip r:embed="rId1"/>
        <a:stretch>
          <a:fillRect/>
        </a:stretch>
      </xdr:blipFill>
      <xdr:spPr>
        <a:xfrm>
          <a:off x="212013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306" name="156" descr="156"/>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307" name="75" descr="75"/>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66675</xdr:colOff>
      <xdr:row>268</xdr:row>
      <xdr:rowOff>0</xdr:rowOff>
    </xdr:from>
    <xdr:to>
      <xdr:col>34</xdr:col>
      <xdr:colOff>132715</xdr:colOff>
      <xdr:row>268</xdr:row>
      <xdr:rowOff>171450</xdr:rowOff>
    </xdr:to>
    <xdr:pic>
      <xdr:nvPicPr>
        <xdr:cNvPr id="21308" name="12" descr="12"/>
        <xdr:cNvPicPr/>
      </xdr:nvPicPr>
      <xdr:blipFill>
        <a:blip r:embed="rId1"/>
        <a:stretch>
          <a:fillRect/>
        </a:stretch>
      </xdr:blipFill>
      <xdr:spPr>
        <a:xfrm>
          <a:off x="21039455" y="287474025"/>
          <a:ext cx="66040" cy="171450"/>
        </a:xfrm>
        <a:prstGeom prst="rect">
          <a:avLst/>
        </a:prstGeom>
        <a:noFill/>
        <a:ln w="9525">
          <a:noFill/>
        </a:ln>
      </xdr:spPr>
    </xdr:pic>
    <xdr:clientData/>
  </xdr:twoCellAnchor>
  <xdr:twoCellAnchor editAs="oneCell">
    <xdr:from>
      <xdr:col>34</xdr:col>
      <xdr:colOff>0</xdr:colOff>
      <xdr:row>268</xdr:row>
      <xdr:rowOff>0</xdr:rowOff>
    </xdr:from>
    <xdr:to>
      <xdr:col>34</xdr:col>
      <xdr:colOff>66040</xdr:colOff>
      <xdr:row>268</xdr:row>
      <xdr:rowOff>171450</xdr:rowOff>
    </xdr:to>
    <xdr:pic>
      <xdr:nvPicPr>
        <xdr:cNvPr id="21309" name="144" descr="144"/>
        <xdr:cNvPicPr/>
      </xdr:nvPicPr>
      <xdr:blipFill>
        <a:blip r:embed="rId1"/>
        <a:stretch>
          <a:fillRect/>
        </a:stretch>
      </xdr:blipFill>
      <xdr:spPr>
        <a:xfrm>
          <a:off x="209727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310" name="120" descr="120"/>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171450</xdr:rowOff>
    </xdr:to>
    <xdr:pic>
      <xdr:nvPicPr>
        <xdr:cNvPr id="21311" name="120" descr="120"/>
        <xdr:cNvPicPr/>
      </xdr:nvPicPr>
      <xdr:blipFill>
        <a:blip r:embed="rId1"/>
        <a:stretch>
          <a:fillRect/>
        </a:stretch>
      </xdr:blipFill>
      <xdr:spPr>
        <a:xfrm>
          <a:off x="21429980" y="287474025"/>
          <a:ext cx="6604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190500</xdr:rowOff>
    </xdr:to>
    <xdr:pic>
      <xdr:nvPicPr>
        <xdr:cNvPr id="21312" name="120" descr="120"/>
        <xdr:cNvPicPr/>
      </xdr:nvPicPr>
      <xdr:blipFill>
        <a:blip r:embed="rId1"/>
        <a:stretch>
          <a:fillRect/>
        </a:stretch>
      </xdr:blipFill>
      <xdr:spPr>
        <a:xfrm>
          <a:off x="21429980" y="287474025"/>
          <a:ext cx="66040" cy="19050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190500</xdr:rowOff>
    </xdr:to>
    <xdr:pic>
      <xdr:nvPicPr>
        <xdr:cNvPr id="21313" name="120" descr="120"/>
        <xdr:cNvPicPr/>
      </xdr:nvPicPr>
      <xdr:blipFill>
        <a:blip r:embed="rId1"/>
        <a:stretch>
          <a:fillRect/>
        </a:stretch>
      </xdr:blipFill>
      <xdr:spPr>
        <a:xfrm>
          <a:off x="21429980" y="287474025"/>
          <a:ext cx="66040" cy="19050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190500</xdr:rowOff>
    </xdr:to>
    <xdr:pic>
      <xdr:nvPicPr>
        <xdr:cNvPr id="21314" name="120" descr="120"/>
        <xdr:cNvPicPr/>
      </xdr:nvPicPr>
      <xdr:blipFill>
        <a:blip r:embed="rId1"/>
        <a:stretch>
          <a:fillRect/>
        </a:stretch>
      </xdr:blipFill>
      <xdr:spPr>
        <a:xfrm>
          <a:off x="21429980" y="287474025"/>
          <a:ext cx="66040" cy="190500"/>
        </a:xfrm>
        <a:prstGeom prst="rect">
          <a:avLst/>
        </a:prstGeom>
        <a:noFill/>
        <a:ln w="9525">
          <a:noFill/>
        </a:ln>
      </xdr:spPr>
    </xdr:pic>
    <xdr:clientData/>
  </xdr:twoCellAnchor>
  <xdr:twoCellAnchor editAs="oneCell">
    <xdr:from>
      <xdr:col>34</xdr:col>
      <xdr:colOff>343535</xdr:colOff>
      <xdr:row>268</xdr:row>
      <xdr:rowOff>0</xdr:rowOff>
    </xdr:from>
    <xdr:to>
      <xdr:col>34</xdr:col>
      <xdr:colOff>408305</xdr:colOff>
      <xdr:row>268</xdr:row>
      <xdr:rowOff>190500</xdr:rowOff>
    </xdr:to>
    <xdr:pic>
      <xdr:nvPicPr>
        <xdr:cNvPr id="21315" name="120" descr="120"/>
        <xdr:cNvPicPr/>
      </xdr:nvPicPr>
      <xdr:blipFill>
        <a:blip r:embed="rId1"/>
        <a:stretch>
          <a:fillRect/>
        </a:stretch>
      </xdr:blipFill>
      <xdr:spPr>
        <a:xfrm>
          <a:off x="21316315" y="287474025"/>
          <a:ext cx="64770" cy="190500"/>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305435</xdr:rowOff>
    </xdr:to>
    <xdr:pic>
      <xdr:nvPicPr>
        <xdr:cNvPr id="21316" name="120" descr="120"/>
        <xdr:cNvPicPr/>
      </xdr:nvPicPr>
      <xdr:blipFill>
        <a:blip r:embed="rId1"/>
        <a:stretch>
          <a:fillRect/>
        </a:stretch>
      </xdr:blipFill>
      <xdr:spPr>
        <a:xfrm>
          <a:off x="21429980" y="287474025"/>
          <a:ext cx="66040" cy="305435"/>
        </a:xfrm>
        <a:prstGeom prst="rect">
          <a:avLst/>
        </a:prstGeom>
        <a:noFill/>
        <a:ln w="9525">
          <a:noFill/>
        </a:ln>
      </xdr:spPr>
    </xdr:pic>
    <xdr:clientData/>
  </xdr:twoCellAnchor>
  <xdr:twoCellAnchor editAs="oneCell">
    <xdr:from>
      <xdr:col>34</xdr:col>
      <xdr:colOff>457200</xdr:colOff>
      <xdr:row>268</xdr:row>
      <xdr:rowOff>0</xdr:rowOff>
    </xdr:from>
    <xdr:to>
      <xdr:col>34</xdr:col>
      <xdr:colOff>523240</xdr:colOff>
      <xdr:row>268</xdr:row>
      <xdr:rowOff>305435</xdr:rowOff>
    </xdr:to>
    <xdr:pic>
      <xdr:nvPicPr>
        <xdr:cNvPr id="21317" name="120" descr="120"/>
        <xdr:cNvPicPr/>
      </xdr:nvPicPr>
      <xdr:blipFill>
        <a:blip r:embed="rId1"/>
        <a:stretch>
          <a:fillRect/>
        </a:stretch>
      </xdr:blipFill>
      <xdr:spPr>
        <a:xfrm>
          <a:off x="21429980" y="287474025"/>
          <a:ext cx="66040" cy="305435"/>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171450</xdr:rowOff>
    </xdr:to>
    <xdr:pic>
      <xdr:nvPicPr>
        <xdr:cNvPr id="21318" name="120" descr="120"/>
        <xdr:cNvPicPr/>
      </xdr:nvPicPr>
      <xdr:blipFill>
        <a:blip r:embed="rId1"/>
        <a:stretch>
          <a:fillRect/>
        </a:stretch>
      </xdr:blipFill>
      <xdr:spPr>
        <a:xfrm>
          <a:off x="21429980" y="287474025"/>
          <a:ext cx="4699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171450</xdr:rowOff>
    </xdr:to>
    <xdr:pic>
      <xdr:nvPicPr>
        <xdr:cNvPr id="21319" name="120" descr="120"/>
        <xdr:cNvPicPr/>
      </xdr:nvPicPr>
      <xdr:blipFill>
        <a:blip r:embed="rId1"/>
        <a:stretch>
          <a:fillRect/>
        </a:stretch>
      </xdr:blipFill>
      <xdr:spPr>
        <a:xfrm>
          <a:off x="21429980" y="287474025"/>
          <a:ext cx="46990" cy="171450"/>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247650</xdr:rowOff>
    </xdr:to>
    <xdr:pic>
      <xdr:nvPicPr>
        <xdr:cNvPr id="21320" name="120" descr="120"/>
        <xdr:cNvPicPr/>
      </xdr:nvPicPr>
      <xdr:blipFill>
        <a:blip r:embed="rId1"/>
        <a:stretch>
          <a:fillRect/>
        </a:stretch>
      </xdr:blipFill>
      <xdr:spPr>
        <a:xfrm>
          <a:off x="21429980" y="287474025"/>
          <a:ext cx="46990" cy="247650"/>
        </a:xfrm>
        <a:prstGeom prst="rect">
          <a:avLst/>
        </a:prstGeom>
        <a:noFill/>
        <a:ln w="9525">
          <a:noFill/>
        </a:ln>
      </xdr:spPr>
    </xdr:pic>
    <xdr:clientData/>
  </xdr:twoCellAnchor>
  <xdr:twoCellAnchor editAs="oneCell">
    <xdr:from>
      <xdr:col>34</xdr:col>
      <xdr:colOff>457200</xdr:colOff>
      <xdr:row>268</xdr:row>
      <xdr:rowOff>0</xdr:rowOff>
    </xdr:from>
    <xdr:to>
      <xdr:col>34</xdr:col>
      <xdr:colOff>504190</xdr:colOff>
      <xdr:row>268</xdr:row>
      <xdr:rowOff>247650</xdr:rowOff>
    </xdr:to>
    <xdr:pic>
      <xdr:nvPicPr>
        <xdr:cNvPr id="21321" name="120" descr="120"/>
        <xdr:cNvPicPr/>
      </xdr:nvPicPr>
      <xdr:blipFill>
        <a:blip r:embed="rId1"/>
        <a:stretch>
          <a:fillRect/>
        </a:stretch>
      </xdr:blipFill>
      <xdr:spPr>
        <a:xfrm>
          <a:off x="21429980" y="287474025"/>
          <a:ext cx="46990" cy="2476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322" name="4" descr="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23" name="139" descr="13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24" name="36" descr="36"/>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25" name="140" descr="140"/>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26" name="109" descr="10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27" name="125" descr="12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328" name="59" descr="5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29" name="77" descr="7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30" name="152" descr="1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31" name="150" descr="1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32" name="116" descr="11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333" name="5" descr="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34" name="95" descr="95"/>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35" name="68" descr="68"/>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36" name="42" descr="4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37" name="34" descr="34"/>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38" name="106" descr="10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39" name="57" descr="5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340" name="137" descr="13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41" name="25" descr="2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42" name="14" descr="1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43" name="99" descr="9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344" name="124" descr="12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45" name="114" descr="114"/>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46" name="149" descr="149"/>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47" name="155" descr="15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48" name="69" descr="6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49" name="17" descr="1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350" name="72" descr="7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51" name="110" descr="1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52" name="21" descr="2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53" name="22" descr="2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54" name="13" descr="13"/>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55" name="54" descr="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56" name="27" descr="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357" name="39" descr="39"/>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58" name="31" descr="3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359" name="37" descr="3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60" name="45" descr="4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61" name="127" descr="1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362" name="29" descr="2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363" name="90" descr="9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64" name="58" descr="58"/>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65" name="71" descr="7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66" name="92" descr="9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67" name="129" descr="12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368" name="131" descr="13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69" name="63" descr="6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70" name="38" descr="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71" name="115" descr="115"/>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372" name="33" descr="3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73" name="70" descr="7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74" name="10" descr="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375" name="87" descr="8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376" name="11" descr="11"/>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77" name="46" descr="46"/>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78" name="119" descr="11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79" name="100" descr="10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380" name="85" descr="8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381" name="107" descr="10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82" name="126" descr="12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83" name="159" descr="15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384" name="105" descr="10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85" name="65" descr="6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386" name="16" descr="1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87" name="67" descr="6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388" name="147" descr="14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89" name="56" descr="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90" name="102" descr="10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91" name="35" descr="3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392" name="133" descr="133"/>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93" name="118" descr="11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394" name="26" descr="2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395" name="73" descr="7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396" name="53" descr="5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97" name="2" descr="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398" name="98" descr="9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399" name="91" descr="91"/>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00" name="108" descr="10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01" name="79" descr="7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02" name="48" descr="4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403" name="86" descr="8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04" name="0" descr="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05" name="51" descr="5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06" name="19" descr="1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07" name="20" descr="2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08" name="160" descr="16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09" name="117" descr="11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10" name="64" descr="64"/>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11" name="52" descr="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12" name="49" descr="4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13" name="143" descr="143"/>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14" name="82" descr="8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15" name="112" descr="11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416" name="18" descr="18"/>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17" name="88" descr="8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18" name="157" descr="15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19" name="28" descr="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20" name="128" descr="1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21" name="148" descr="148"/>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22" name="84" descr="8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23" name="3" descr="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24" name="81" descr="8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25" name="40" descr="4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26" name="141" descr="141"/>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27" name="41" descr="4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28" name="9" descr="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29" name="78" descr="7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30" name="74" descr="7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431" name="120" descr="12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32" name="66" descr="6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33" name="44" descr="4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34" name="146" descr="14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35" name="121" descr="12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36" name="101" descr="10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437" name="62" descr="62"/>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38" name="93" descr="9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39" name="111" descr="11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40" name="76" descr="7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41" name="60" descr="60"/>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42" name="50" descr="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43" name="43" descr="4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44" name="7" descr="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45" name="23" descr="2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46" name="154" descr="1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47" name="1" descr="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48" name="89" descr="8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49" name="135" descr="13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50" name="138" descr="1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51" name="151" descr="15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52" name="24" descr="2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53" name="156" descr="1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54" name="75" descr="7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55" name="153" descr="15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56" name="132" descr="13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57" name="145" descr="14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58" name="80" descr="8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459" name="161" descr="161"/>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60" name="136" descr="13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61" name="12" descr="12"/>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62" name="144" descr="14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63" name="15" descr="1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64" name="6" descr="6"/>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65" name="61" descr="6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66" name="158" descr="15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67" name="96" descr="9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68" name="83" descr="8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69" name="130" descr="13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70" name="122" descr="12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71" name="47" descr="4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72" name="103" descr="10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73" name="32" descr="3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74" name="55" descr="5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75" name="142" descr="14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76" name="134" descr="13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477" name="30" descr="3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78" name="113" descr="11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79" name="104" descr="10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80" name="94" descr="94"/>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81" name="8" descr="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82" name="123" descr="12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83" name="97" descr="9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484" name="4" descr="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85" name="139" descr="13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86" name="36" descr="36"/>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87" name="140" descr="140"/>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88" name="109" descr="10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489" name="125" descr="12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490" name="59" descr="5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91" name="77" descr="7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492" name="152" descr="1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93" name="150" descr="1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494" name="116" descr="11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495" name="5" descr="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496" name="95" descr="95"/>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97" name="68" descr="68"/>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498" name="42" descr="4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499" name="34" descr="34"/>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00" name="106" descr="10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01" name="57" descr="5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02" name="137" descr="13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03" name="25" descr="2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04" name="14" descr="1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05" name="99" descr="9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06" name="124" descr="12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07" name="114" descr="114"/>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08" name="149" descr="149"/>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09" name="155" descr="15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10" name="69" descr="6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11" name="17" descr="1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12" name="72" descr="7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13" name="110" descr="1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14" name="21" descr="2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15" name="22" descr="2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16" name="13" descr="13"/>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17" name="54" descr="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18" name="27" descr="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19" name="39" descr="39"/>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20" name="31" descr="3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21" name="37" descr="3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22" name="45" descr="4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23" name="127" descr="1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24" name="29" descr="2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25" name="90" descr="9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26" name="58" descr="58"/>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27" name="71" descr="7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28" name="92" descr="9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29" name="129" descr="12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30" name="131" descr="13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31" name="63" descr="6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32" name="38" descr="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33" name="115" descr="115"/>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34" name="33" descr="3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35" name="70" descr="7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36" name="10" descr="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37" name="87" descr="8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38" name="11" descr="11"/>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39" name="46" descr="46"/>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40" name="119" descr="11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41" name="100" descr="10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42" name="85" descr="8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43" name="107" descr="10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44" name="126" descr="12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45" name="159" descr="15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46" name="105" descr="10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47" name="65" descr="6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48" name="16" descr="1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49" name="67" descr="6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50" name="147" descr="14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51" name="56" descr="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52" name="102" descr="10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53" name="35" descr="3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54" name="133" descr="133"/>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55" name="118" descr="11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56" name="26" descr="2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57" name="73" descr="7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58" name="53" descr="5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59" name="2" descr="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60" name="98" descr="9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61" name="91" descr="91"/>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62" name="108" descr="10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63" name="79" descr="7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64" name="48" descr="4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65" name="86" descr="8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66" name="0" descr="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67" name="51" descr="5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68" name="19" descr="1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69" name="20" descr="2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70" name="160" descr="16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571" name="117" descr="11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72" name="64" descr="64"/>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73" name="52" descr="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74" name="49" descr="4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75" name="143" descr="143"/>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76" name="82" descr="8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77" name="112" descr="11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78" name="18" descr="18"/>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79" name="88" descr="8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80" name="157" descr="15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81" name="28" descr="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82" name="128" descr="1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83" name="148" descr="148"/>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84" name="84" descr="8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585" name="3" descr="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86" name="81" descr="8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87" name="40" descr="4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588" name="141" descr="141"/>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89" name="41" descr="4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590" name="9" descr="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91" name="78" descr="7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592" name="74" descr="7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93" name="120" descr="12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94" name="66" descr="6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95" name="44" descr="4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596" name="146" descr="14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597" name="121" descr="12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598" name="101" descr="10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599" name="62" descr="62"/>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600" name="93" descr="9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601" name="111" descr="11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602" name="76" descr="7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603" name="60" descr="60"/>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604" name="50" descr="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605" name="43" descr="4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606" name="7" descr="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607" name="23" descr="2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608" name="154" descr="1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609" name="1" descr="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610" name="89" descr="8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611" name="135" descr="13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612" name="138" descr="1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613" name="151" descr="15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614" name="24" descr="2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615" name="156" descr="1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616" name="75" descr="7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617" name="153" descr="15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618" name="132" descr="13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619" name="145" descr="14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620" name="80" descr="8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1621" name="161" descr="161"/>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622" name="136" descr="13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623" name="12" descr="12"/>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624" name="144" descr="14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625" name="15" descr="1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1626" name="6" descr="6"/>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627" name="61" descr="6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628" name="158" descr="15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629" name="96" descr="9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1630" name="83" descr="8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631" name="130" descr="13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1632" name="122" descr="12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633" name="47" descr="4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1634" name="32" descr="3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1635" name="142" descr="14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1636" name="113" descr="11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1637" name="104" descr="10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638" name="8" descr="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1639" name="123" descr="12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32</xdr:col>
      <xdr:colOff>419100</xdr:colOff>
      <xdr:row>251</xdr:row>
      <xdr:rowOff>0</xdr:rowOff>
    </xdr:from>
    <xdr:to>
      <xdr:col>32</xdr:col>
      <xdr:colOff>431800</xdr:colOff>
      <xdr:row>251</xdr:row>
      <xdr:rowOff>125730</xdr:rowOff>
    </xdr:to>
    <xdr:pic>
      <xdr:nvPicPr>
        <xdr:cNvPr id="21640" name="97" descr="97"/>
        <xdr:cNvPicPr/>
      </xdr:nvPicPr>
      <xdr:blipFill>
        <a:blip r:embed="rId1"/>
        <a:stretch>
          <a:fillRect/>
        </a:stretch>
      </xdr:blipFill>
      <xdr:spPr>
        <a:xfrm>
          <a:off x="19924395" y="274024725"/>
          <a:ext cx="12700" cy="12573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641" name="4" descr="4"/>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642" name="77" descr="7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43" name="42" descr="4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44" name="57" descr="57"/>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45" name="25" descr="25"/>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646" name="124" descr="12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647" name="54" descr="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648" name="27" descr="27"/>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649" name="37" descr="37"/>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650" name="45" descr="45"/>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651" name="58" descr="58"/>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52" name="92" descr="9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653" name="129" descr="129"/>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654" name="131" descr="131"/>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655" name="38" descr="38"/>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656" name="115" descr="115"/>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657" name="11" descr="11"/>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658" name="100" descr="10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659" name="85" descr="85"/>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660" name="159" descr="159"/>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661" name="102" descr="10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662" name="73" descr="7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663" name="98" descr="9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64" name="51" descr="51"/>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65" name="19" descr="19"/>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666" name="143" descr="143"/>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667" name="18" descr="18"/>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668" name="88" descr="8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669" name="28" descr="28"/>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670" name="84" descr="8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671" name="81" descr="8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672" name="141" descr="141"/>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673" name="78" descr="78"/>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674" name="74" descr="7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675" name="120" descr="12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676" name="111" descr="11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677" name="76" descr="76"/>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678" name="60" descr="60"/>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679" name="50" descr="50"/>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680" name="7" descr="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681" name="154" descr="1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682" name="1" descr="1"/>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683" name="135" descr="135"/>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684" name="24" descr="2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685" name="156" descr="156"/>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686" name="75" descr="75"/>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687" name="132" descr="132"/>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688" name="145" descr="14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689" name="12" descr="12"/>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690" name="144" descr="144"/>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691" name="15" descr="1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692" name="83" descr="8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693" name="55" descr="55"/>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694" name="142" descr="14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695" name="4" descr="4"/>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696" name="77" descr="7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97" name="42" descr="4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98" name="57" descr="57"/>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699" name="25" descr="25"/>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700" name="124" descr="12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701" name="54" descr="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702" name="27" descr="27"/>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703" name="37" descr="37"/>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704" name="45" descr="45"/>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705" name="58" descr="58"/>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706" name="92" descr="9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707" name="129" descr="129"/>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708" name="131" descr="131"/>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709" name="38" descr="38"/>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710" name="115" descr="115"/>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711" name="11" descr="11"/>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712" name="100" descr="10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713" name="85" descr="85"/>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714" name="159" descr="159"/>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715" name="102" descr="10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716" name="73" descr="7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717" name="98" descr="9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718" name="51" descr="51"/>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1719" name="19" descr="19"/>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720" name="143" descr="143"/>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721" name="18" descr="18"/>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722" name="88" descr="8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723" name="28" descr="28"/>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724" name="84" descr="8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725" name="81" descr="8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726" name="141" descr="141"/>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727" name="78" descr="78"/>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1728" name="74" descr="7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1729" name="120" descr="12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730" name="111" descr="11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731" name="76" descr="76"/>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1732" name="60" descr="60"/>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733" name="50" descr="50"/>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734" name="7" descr="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735" name="154" descr="1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736" name="1" descr="1"/>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737" name="135" descr="135"/>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738" name="24" descr="2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739" name="156" descr="156"/>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740" name="75" descr="75"/>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741" name="132" descr="132"/>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742" name="145" descr="14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1743" name="12" descr="12"/>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1744" name="144" descr="144"/>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1745" name="15" descr="1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1746" name="83" descr="8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1747" name="142" descr="14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748" name="4" descr="4"/>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749" name="77" descr="7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750" name="42" descr="4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751" name="57" descr="57"/>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752" name="25" descr="25"/>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753" name="124" descr="124"/>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754" name="54" descr="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755" name="27" descr="27"/>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756" name="37" descr="37"/>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757" name="45" descr="45"/>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758" name="58" descr="58"/>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759" name="92" descr="9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760" name="129" descr="129"/>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761" name="131" descr="131"/>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762" name="38" descr="38"/>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763" name="115" descr="115"/>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764" name="11" descr="11"/>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765" name="100" descr="100"/>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766" name="85" descr="85"/>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767" name="159" descr="159"/>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768" name="102" descr="102"/>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769" name="73" descr="73"/>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770" name="98" descr="9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771" name="51" descr="51"/>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772" name="19" descr="19"/>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773" name="143" descr="143"/>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774" name="18" descr="18"/>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775" name="88" descr="8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776" name="28" descr="28"/>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777" name="84" descr="8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778" name="81" descr="8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779" name="141" descr="141"/>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780" name="78" descr="78"/>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781" name="74" descr="74"/>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782" name="120" descr="120"/>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783" name="111" descr="11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784" name="76" descr="76"/>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785" name="60" descr="60"/>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786" name="50" descr="50"/>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787" name="7" descr="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788" name="154" descr="1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789" name="1" descr="1"/>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790" name="135" descr="135"/>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791" name="24" descr="2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792" name="156" descr="156"/>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793" name="75" descr="75"/>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794" name="132" descr="132"/>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795" name="145" descr="145"/>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796" name="12" descr="12"/>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797" name="144" descr="144"/>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798" name="15" descr="15"/>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799" name="83" descr="83"/>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800" name="55" descr="55"/>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801" name="142" descr="142"/>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802" name="4" descr="4"/>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803" name="77" descr="7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804" name="42" descr="4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805" name="57" descr="57"/>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806" name="25" descr="25"/>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807" name="124" descr="124"/>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808" name="54" descr="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809" name="27" descr="27"/>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810" name="37" descr="37"/>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811" name="45" descr="45"/>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812" name="58" descr="58"/>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813" name="92" descr="9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814" name="129" descr="129"/>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815" name="131" descr="131"/>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816" name="38" descr="38"/>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817" name="115" descr="115"/>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1818" name="11" descr="11"/>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819" name="100" descr="100"/>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820" name="159" descr="159"/>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821" name="102" descr="102"/>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822" name="73" descr="73"/>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823" name="98" descr="9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824" name="51" descr="51"/>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1825" name="19" descr="19"/>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826" name="143" descr="143"/>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1827" name="18" descr="18"/>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828" name="88" descr="8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829" name="28" descr="28"/>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830" name="84" descr="8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831" name="81" descr="8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1832" name="141" descr="141"/>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833" name="111" descr="11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834" name="76" descr="76"/>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1835" name="60" descr="60"/>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836" name="7" descr="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837" name="154" descr="1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1838" name="1" descr="1"/>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839" name="135" descr="135"/>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1840" name="24" descr="2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841" name="156" descr="156"/>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842" name="75" descr="75"/>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1843" name="12" descr="12"/>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1844" name="144" descr="144"/>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1</xdr:col>
      <xdr:colOff>0</xdr:colOff>
      <xdr:row>251</xdr:row>
      <xdr:rowOff>0</xdr:rowOff>
    </xdr:from>
    <xdr:to>
      <xdr:col>1</xdr:col>
      <xdr:colOff>65405</xdr:colOff>
      <xdr:row>251</xdr:row>
      <xdr:rowOff>305435</xdr:rowOff>
    </xdr:to>
    <xdr:pic>
      <xdr:nvPicPr>
        <xdr:cNvPr id="21845" name="120" descr="120"/>
        <xdr:cNvPicPr/>
      </xdr:nvPicPr>
      <xdr:blipFill>
        <a:blip r:embed="rId1"/>
        <a:stretch>
          <a:fillRect/>
        </a:stretch>
      </xdr:blipFill>
      <xdr:spPr>
        <a:xfrm>
          <a:off x="923925" y="274024725"/>
          <a:ext cx="65405" cy="30543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846"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847" name="139" descr="13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48" name="36" descr="36"/>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849" name="140" descr="140"/>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50" name="109" descr="10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51" name="125" descr="12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852" name="59" descr="5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853"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854" name="152" descr="1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855" name="150" descr="1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856" name="116" descr="11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857" name="5" descr="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858" name="95" descr="95"/>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59" name="68" descr="68"/>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60"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861" name="34" descr="34"/>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862" name="106" descr="10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63"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864" name="137" descr="13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65"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866" name="14" descr="1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867" name="99" descr="9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868"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69" name="114" descr="114"/>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870" name="149" descr="149"/>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871" name="155" descr="15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72" name="69" descr="6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73" name="17" descr="1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874" name="72" descr="7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875" name="110" descr="1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76" name="21" descr="2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877" name="22" descr="2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78" name="13" descr="13"/>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879"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80"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881" name="39" descr="39"/>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882" name="31" descr="3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883"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84"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85" name="127" descr="1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886" name="29" descr="2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887" name="90" descr="9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888"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889" name="71" descr="7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890"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891"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892"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893" name="63" descr="6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894"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895"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896" name="33" descr="3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897" name="70" descr="7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898" name="10" descr="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899" name="87" descr="8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00"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01" name="46" descr="46"/>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02" name="119" descr="11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03"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04"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05" name="107" descr="10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06" name="126" descr="12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07"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08" name="105" descr="10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09" name="65" descr="6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10" name="16" descr="1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11" name="67" descr="6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12" name="147" descr="14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13" name="56" descr="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14"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15" name="35" descr="3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16" name="133" descr="133"/>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17" name="118" descr="11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18" name="26" descr="2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19"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20" name="53" descr="5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21" name="2" descr="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22"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23" name="91" descr="91"/>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24" name="108" descr="10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25" name="79" descr="7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26" name="48" descr="4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27" name="86" descr="8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28" name="0" descr="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29"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30"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31" name="20" descr="2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32" name="160" descr="16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33" name="117" descr="11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34" name="64" descr="64"/>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35" name="52" descr="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36" name="49" descr="4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37"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38" name="82" descr="8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39" name="112" descr="11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40"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41"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42" name="157" descr="15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43"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44" name="128" descr="1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45" name="148" descr="148"/>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46"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47" name="3" descr="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48"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49" name="40" descr="4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50"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51" name="41" descr="4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52" name="9" descr="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53"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54"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55"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56" name="66" descr="6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57" name="44" descr="4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58" name="146" descr="14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59" name="121" descr="12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60" name="101" descr="10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61" name="62" descr="62"/>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62" name="93" descr="9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63"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64"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65"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66"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67" name="43" descr="4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68"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69" name="23" descr="2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70"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71"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72" name="89" descr="8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73"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74" name="138" descr="1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75" name="151" descr="15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76"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77"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78"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79" name="153" descr="15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80"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81"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82" name="80" descr="8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1983" name="161" descr="161"/>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84" name="136" descr="13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85"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1986"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87"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88" name="6" descr="6"/>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89" name="61" descr="6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1990" name="158" descr="15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91" name="96" descr="9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1992"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93" name="130" descr="13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1994" name="122" descr="12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1995" name="47" descr="4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96" name="103" descr="10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1997" name="32" descr="3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1998" name="55" descr="5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1999"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00" name="134" descr="13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01" name="30" descr="3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02" name="113" descr="11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03" name="104" descr="10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04" name="94" descr="94"/>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05" name="8" descr="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06" name="123" descr="12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07" name="97" descr="9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08"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09" name="139" descr="13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10" name="36" descr="36"/>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11" name="140" descr="140"/>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12" name="109" descr="10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13" name="125" descr="12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14" name="59" descr="5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15"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16" name="152" descr="1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17" name="150" descr="1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18" name="116" descr="11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19" name="5" descr="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20" name="95" descr="95"/>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21" name="68" descr="68"/>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22"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23" name="34" descr="34"/>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24" name="106" descr="10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25"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26" name="137" descr="13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27"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28" name="14" descr="1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29" name="99" descr="9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30"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31" name="114" descr="114"/>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32" name="149" descr="149"/>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33" name="155" descr="15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34" name="69" descr="6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35" name="17" descr="1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36" name="72" descr="7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37" name="110" descr="1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38" name="21" descr="2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39" name="22" descr="2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40" name="13" descr="13"/>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41"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42"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43" name="39" descr="39"/>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44" name="31" descr="3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45"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46"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47" name="127" descr="1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48" name="29" descr="2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49" name="90" descr="9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50"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51" name="71" descr="7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52"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53"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54"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55" name="63" descr="6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56"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57"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58" name="33" descr="3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59" name="70" descr="7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60" name="10" descr="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61" name="87" descr="8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62"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63" name="46" descr="46"/>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64" name="119" descr="11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65"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66"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67" name="107" descr="10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68" name="126" descr="12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69"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70" name="105" descr="10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71" name="65" descr="6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72" name="16" descr="1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73" name="67" descr="6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74" name="147" descr="14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75" name="56" descr="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76"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77" name="35" descr="3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78" name="133" descr="133"/>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79" name="118" descr="11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080" name="26" descr="2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81"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082" name="53" descr="5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83" name="2" descr="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84"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85" name="91" descr="91"/>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86" name="108" descr="10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87" name="79" descr="7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088" name="48" descr="4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089" name="86" descr="8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090" name="0" descr="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91"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92"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93" name="20" descr="2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94" name="160" descr="16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095" name="117" descr="11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096" name="64" descr="64"/>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097" name="52" descr="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98" name="49" descr="4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099"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00" name="82" descr="8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01" name="112" descr="11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02"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03"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04" name="157" descr="15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05"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06" name="128" descr="1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07" name="148" descr="148"/>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08"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09" name="3" descr="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10"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11" name="40" descr="4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12"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13" name="41" descr="4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14" name="9" descr="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15"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16"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17"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18" name="66" descr="6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19" name="44" descr="4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20" name="146" descr="14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21" name="121" descr="12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22" name="101" descr="10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23" name="62" descr="62"/>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24" name="93" descr="9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25"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26"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27"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28"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29" name="43" descr="4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30"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31" name="23" descr="2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32"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33"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34" name="89" descr="8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35"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36" name="138" descr="1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37" name="151" descr="15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38"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39"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40"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41" name="153" descr="15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42"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43"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44" name="80" descr="8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45" name="161" descr="161"/>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46" name="136" descr="13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47"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48"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49"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50" name="6" descr="6"/>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51" name="61" descr="6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52" name="158" descr="15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53" name="96" descr="9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54"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55" name="130" descr="13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56" name="122" descr="12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57" name="47" descr="4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58" name="32" descr="3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59"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60" name="113" descr="11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61" name="104" descr="10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62" name="8" descr="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63" name="123" descr="12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32</xdr:col>
      <xdr:colOff>419100</xdr:colOff>
      <xdr:row>251</xdr:row>
      <xdr:rowOff>0</xdr:rowOff>
    </xdr:from>
    <xdr:to>
      <xdr:col>32</xdr:col>
      <xdr:colOff>431800</xdr:colOff>
      <xdr:row>251</xdr:row>
      <xdr:rowOff>172085</xdr:rowOff>
    </xdr:to>
    <xdr:pic>
      <xdr:nvPicPr>
        <xdr:cNvPr id="22164" name="97" descr="97"/>
        <xdr:cNvPicPr/>
      </xdr:nvPicPr>
      <xdr:blipFill>
        <a:blip r:embed="rId1"/>
        <a:stretch>
          <a:fillRect/>
        </a:stretch>
      </xdr:blipFill>
      <xdr:spPr>
        <a:xfrm>
          <a:off x="19924395" y="274024725"/>
          <a:ext cx="12700" cy="17208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65"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66"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67"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68"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69"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70"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71"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72"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73"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74"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175"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76"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77"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78"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79"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80"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81"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82"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83"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84"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85"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86"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87"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88"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189"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90"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91"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192"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193"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194"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195"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196"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97"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198"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199"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00"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01"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02"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203"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04"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05"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06"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07"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08"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09"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10"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211"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12"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13"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14"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15"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216"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217" name="55" descr="5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18"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19"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20"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221"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222"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223"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224"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25"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226"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27"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228"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29"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230"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231"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32"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33"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34"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235"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236"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237"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238"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39"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240"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41"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42"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243"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44"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45"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46"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47"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248"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249"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50"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51"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252"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253"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54"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55"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56"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57"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58"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59"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60"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61"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262"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263"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264"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265"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266" name="4" descr="4"/>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267" name="77" descr="7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268" name="42" descr="4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269" name="57" descr="57"/>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270" name="25" descr="25"/>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271" name="124" descr="12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272" name="54" descr="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273" name="27" descr="27"/>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274" name="37" descr="37"/>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275" name="45" descr="45"/>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276" name="58" descr="58"/>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277" name="92" descr="9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278" name="129" descr="129"/>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279" name="131" descr="131"/>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280" name="38" descr="38"/>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281" name="115" descr="115"/>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282" name="11" descr="11"/>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283" name="100" descr="10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284" name="85" descr="85"/>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2285" name="159" descr="159"/>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286" name="102" descr="10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2287" name="73" descr="73"/>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288" name="98" descr="9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289" name="51" descr="51"/>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290" name="19" descr="19"/>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291" name="143" descr="143"/>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292" name="18" descr="18"/>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293" name="88" descr="8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294" name="28" descr="28"/>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295" name="84" descr="8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296" name="81" descr="8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2297" name="141" descr="141"/>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298" name="78" descr="78"/>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299" name="74" descr="7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300" name="120" descr="12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01" name="111" descr="11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02" name="76" descr="76"/>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03" name="60" descr="60"/>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2304" name="50" descr="50"/>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05" name="7" descr="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06" name="154" descr="1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07" name="1" descr="1"/>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08" name="135" descr="135"/>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309" name="24" descr="2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10" name="156" descr="156"/>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11" name="75" descr="75"/>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2312" name="132" descr="132"/>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13" name="145" descr="145"/>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14" name="12" descr="12"/>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15" name="144" descr="144"/>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16" name="15" descr="15"/>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2317" name="83" descr="83"/>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318" name="55" descr="55"/>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319" name="142" descr="14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20" name="4" descr="4"/>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21" name="77" descr="7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22" name="42" descr="4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23" name="57" descr="57"/>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24" name="25" descr="25"/>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325" name="124" descr="12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26" name="54" descr="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327" name="27" descr="27"/>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28" name="37" descr="37"/>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329" name="45" descr="45"/>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30" name="58" descr="58"/>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31" name="92" descr="9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332" name="129" descr="129"/>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33" name="131" descr="131"/>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334" name="38" descr="38"/>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335" name="115" descr="115"/>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2336" name="11" descr="11"/>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337" name="100" descr="10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338" name="102" descr="10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39" name="98" descr="9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40" name="51" descr="51"/>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41" name="19" descr="19"/>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42" name="143" descr="143"/>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2343" name="18" descr="18"/>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44" name="88" descr="8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45" name="28" descr="28"/>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346" name="84" descr="8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47" name="81" descr="8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48" name="111" descr="11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49" name="76" descr="76"/>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2350" name="60" descr="60"/>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51" name="7" descr="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52" name="154" descr="1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2353" name="1" descr="1"/>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54" name="135" descr="135"/>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2355" name="24" descr="2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56" name="156" descr="156"/>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57" name="75" descr="75"/>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2358" name="12" descr="12"/>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2359" name="144" descr="144"/>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60" name="120" descr="120"/>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2361" name="120" descr="120"/>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22362"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22363"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22364"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343535</xdr:colOff>
      <xdr:row>251</xdr:row>
      <xdr:rowOff>0</xdr:rowOff>
    </xdr:from>
    <xdr:to>
      <xdr:col>34</xdr:col>
      <xdr:colOff>408305</xdr:colOff>
      <xdr:row>251</xdr:row>
      <xdr:rowOff>190500</xdr:rowOff>
    </xdr:to>
    <xdr:pic>
      <xdr:nvPicPr>
        <xdr:cNvPr id="22365" name="120" descr="120"/>
        <xdr:cNvPicPr/>
      </xdr:nvPicPr>
      <xdr:blipFill>
        <a:blip r:embed="rId1"/>
        <a:stretch>
          <a:fillRect/>
        </a:stretch>
      </xdr:blipFill>
      <xdr:spPr>
        <a:xfrm>
          <a:off x="21316315" y="274024725"/>
          <a:ext cx="6477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305435</xdr:rowOff>
    </xdr:to>
    <xdr:pic>
      <xdr:nvPicPr>
        <xdr:cNvPr id="22366" name="120" descr="120"/>
        <xdr:cNvPicPr/>
      </xdr:nvPicPr>
      <xdr:blipFill>
        <a:blip r:embed="rId1"/>
        <a:stretch>
          <a:fillRect/>
        </a:stretch>
      </xdr:blipFill>
      <xdr:spPr>
        <a:xfrm>
          <a:off x="21429980" y="274024725"/>
          <a:ext cx="66040" cy="305435"/>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305435</xdr:rowOff>
    </xdr:to>
    <xdr:pic>
      <xdr:nvPicPr>
        <xdr:cNvPr id="22367" name="120" descr="120"/>
        <xdr:cNvPicPr/>
      </xdr:nvPicPr>
      <xdr:blipFill>
        <a:blip r:embed="rId1"/>
        <a:stretch>
          <a:fillRect/>
        </a:stretch>
      </xdr:blipFill>
      <xdr:spPr>
        <a:xfrm>
          <a:off x="21429980" y="274024725"/>
          <a:ext cx="66040" cy="305435"/>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171450</xdr:rowOff>
    </xdr:to>
    <xdr:pic>
      <xdr:nvPicPr>
        <xdr:cNvPr id="22368" name="120" descr="120"/>
        <xdr:cNvPicPr/>
      </xdr:nvPicPr>
      <xdr:blipFill>
        <a:blip r:embed="rId1"/>
        <a:stretch>
          <a:fillRect/>
        </a:stretch>
      </xdr:blipFill>
      <xdr:spPr>
        <a:xfrm>
          <a:off x="21429980" y="274024725"/>
          <a:ext cx="4699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171450</xdr:rowOff>
    </xdr:to>
    <xdr:pic>
      <xdr:nvPicPr>
        <xdr:cNvPr id="22369" name="120" descr="120"/>
        <xdr:cNvPicPr/>
      </xdr:nvPicPr>
      <xdr:blipFill>
        <a:blip r:embed="rId1"/>
        <a:stretch>
          <a:fillRect/>
        </a:stretch>
      </xdr:blipFill>
      <xdr:spPr>
        <a:xfrm>
          <a:off x="21429980" y="274024725"/>
          <a:ext cx="4699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247650</xdr:rowOff>
    </xdr:to>
    <xdr:pic>
      <xdr:nvPicPr>
        <xdr:cNvPr id="22370" name="120" descr="120"/>
        <xdr:cNvPicPr/>
      </xdr:nvPicPr>
      <xdr:blipFill>
        <a:blip r:embed="rId1"/>
        <a:stretch>
          <a:fillRect/>
        </a:stretch>
      </xdr:blipFill>
      <xdr:spPr>
        <a:xfrm>
          <a:off x="21429980" y="274024725"/>
          <a:ext cx="46990" cy="2476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247650</xdr:rowOff>
    </xdr:to>
    <xdr:pic>
      <xdr:nvPicPr>
        <xdr:cNvPr id="22371" name="120" descr="120"/>
        <xdr:cNvPicPr/>
      </xdr:nvPicPr>
      <xdr:blipFill>
        <a:blip r:embed="rId1"/>
        <a:stretch>
          <a:fillRect/>
        </a:stretch>
      </xdr:blipFill>
      <xdr:spPr>
        <a:xfrm>
          <a:off x="21429980" y="274024725"/>
          <a:ext cx="46990" cy="2476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372" name="4" descr="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373" name="139" descr="13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374" name="36" descr="36"/>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375" name="140" descr="140"/>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376" name="109" descr="10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377" name="125" descr="12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378" name="59" descr="5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379" name="77" descr="7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380" name="152" descr="1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381" name="150" descr="1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382" name="116" descr="11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383" name="5" descr="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384" name="95" descr="95"/>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385" name="68" descr="68"/>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386" name="42" descr="4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387" name="34" descr="34"/>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388" name="106" descr="10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389" name="57" descr="5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390" name="137" descr="13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391" name="25" descr="2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392" name="14" descr="1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393" name="99" descr="9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394" name="124" descr="12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395" name="114" descr="114"/>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396" name="149" descr="149"/>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397" name="155" descr="15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398" name="69" descr="6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399" name="17" descr="1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00" name="72" descr="7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01" name="110" descr="1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02" name="21" descr="2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03" name="22" descr="2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04" name="13" descr="13"/>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05" name="54" descr="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06" name="27" descr="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07" name="39" descr="39"/>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08" name="31" descr="3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09" name="37" descr="3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10" name="45" descr="4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11" name="127" descr="1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12" name="29" descr="2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13" name="90" descr="9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14" name="58" descr="58"/>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15" name="71" descr="7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16" name="92" descr="9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17" name="129" descr="12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18" name="131" descr="13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19" name="63" descr="6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20" name="38" descr="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21" name="115" descr="115"/>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22" name="33" descr="3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23" name="70" descr="7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24" name="10" descr="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25" name="87" descr="8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26" name="11" descr="11"/>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27" name="46" descr="46"/>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28" name="119" descr="11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29" name="100" descr="10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30" name="85" descr="8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31" name="107" descr="10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32" name="126" descr="12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33" name="159" descr="15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34" name="105" descr="10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35" name="65" descr="6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36" name="16" descr="1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37" name="67" descr="6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38" name="147" descr="14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39" name="56" descr="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40" name="102" descr="10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41" name="35" descr="3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42" name="133" descr="133"/>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43" name="118" descr="11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44" name="26" descr="2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45" name="73" descr="7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46" name="53" descr="5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47" name="2" descr="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48" name="98" descr="9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49" name="91" descr="91"/>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50" name="108" descr="10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51" name="79" descr="7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52" name="48" descr="4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53" name="86" descr="8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54" name="0" descr="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55" name="51" descr="5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56" name="19" descr="1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57" name="20" descr="2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58" name="160" descr="16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459" name="117" descr="11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60" name="64" descr="64"/>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61" name="52" descr="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62" name="49" descr="4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63" name="143" descr="143"/>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64" name="82" descr="8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65" name="112" descr="11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66" name="18" descr="18"/>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67" name="88" descr="8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68" name="157" descr="15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69" name="28" descr="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70" name="128" descr="1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71" name="148" descr="148"/>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72" name="84" descr="8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473" name="3" descr="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74" name="81" descr="8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75" name="40" descr="4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76" name="141" descr="141"/>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77" name="41" descr="4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78" name="9" descr="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79" name="78" descr="7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80" name="74" descr="7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81" name="120" descr="12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82" name="66" descr="6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83" name="44" descr="4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84" name="146" descr="14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85" name="121" descr="12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86" name="101" descr="10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487" name="62" descr="62"/>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488" name="93" descr="9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489" name="111" descr="11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90" name="76" descr="7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91" name="60" descr="60"/>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92" name="50" descr="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493" name="43" descr="4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94" name="7" descr="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495" name="23" descr="2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96" name="154" descr="1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97" name="1" descr="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498" name="89" descr="8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499" name="135" descr="13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00" name="138" descr="1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01" name="151" descr="15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02" name="24" descr="2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03" name="156" descr="1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04" name="75" descr="7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05" name="153" descr="15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06" name="132" descr="13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07" name="145" descr="14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08" name="80" descr="8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09" name="161" descr="161"/>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10" name="136" descr="13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11" name="12" descr="12"/>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12" name="144" descr="14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13" name="15" descr="1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14" name="6" descr="6"/>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15" name="61" descr="6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16" name="158" descr="15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17" name="96" descr="9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18" name="83" descr="8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19" name="130" descr="13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20" name="122" descr="12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21" name="47" descr="4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22" name="103" descr="10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23" name="32" descr="3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24" name="55" descr="5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25" name="142" descr="14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26" name="134" descr="13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27" name="30" descr="3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28" name="113" descr="11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29" name="104" descr="10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30" name="94" descr="94"/>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31" name="8" descr="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32" name="123" descr="12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33" name="97" descr="9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34" name="4" descr="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35" name="139" descr="13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36" name="36" descr="36"/>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37" name="140" descr="140"/>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38" name="109" descr="10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39" name="125" descr="12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40" name="59" descr="5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41" name="77" descr="7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42" name="152" descr="1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43" name="150" descr="1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44" name="116" descr="11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45" name="5" descr="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46" name="95" descr="95"/>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47" name="68" descr="68"/>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48" name="42" descr="4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49" name="34" descr="34"/>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50" name="106" descr="10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51" name="57" descr="5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52" name="137" descr="13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53" name="25" descr="2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54" name="14" descr="1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55" name="99" descr="9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56" name="124" descr="12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57" name="114" descr="114"/>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58" name="149" descr="149"/>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559" name="155" descr="15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60" name="69" descr="6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61" name="17" descr="1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62" name="72" descr="7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63" name="110" descr="1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64" name="21" descr="2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65" name="22" descr="2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66" name="13" descr="13"/>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67" name="54" descr="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68" name="27" descr="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69" name="39" descr="39"/>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70" name="31" descr="3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71" name="37" descr="3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72" name="45" descr="4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73" name="127" descr="127"/>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574" name="29" descr="2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75" name="90" descr="9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76" name="58" descr="58"/>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77" name="71" descr="7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78" name="92" descr="9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79" name="129" descr="129"/>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80" name="131" descr="13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81" name="63" descr="6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82" name="38" descr="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83" name="115" descr="115"/>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84" name="33" descr="3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85" name="70" descr="7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86" name="10" descr="1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87" name="87" descr="8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88" name="11" descr="11"/>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589" name="46" descr="46"/>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590" name="119" descr="11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91" name="100" descr="10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92" name="85" descr="8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593" name="107" descr="107"/>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94" name="126" descr="12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595" name="159" descr="159"/>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596" name="105" descr="105"/>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97" name="65" descr="65"/>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598" name="16" descr="1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599" name="67" descr="6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00" name="147" descr="14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01" name="56" descr="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02" name="102" descr="10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03" name="35" descr="35"/>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04" name="133" descr="133"/>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05" name="118" descr="11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06" name="26" descr="2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07" name="73" descr="7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08" name="53" descr="5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09" name="2" descr="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10" name="98" descr="9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11" name="91" descr="91"/>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12" name="108" descr="10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13" name="79" descr="79"/>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14" name="48" descr="4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615" name="86" descr="86"/>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16" name="0" descr="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17" name="51" descr="51"/>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18" name="19" descr="19"/>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19" name="20" descr="20"/>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20" name="160" descr="16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21" name="117" descr="117"/>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22" name="64" descr="64"/>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23" name="52" descr="5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24" name="49" descr="49"/>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25" name="143" descr="143"/>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26" name="82" descr="82"/>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27" name="112" descr="11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628" name="18" descr="18"/>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29" name="88" descr="8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30" name="157" descr="157"/>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31" name="28" descr="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32" name="128" descr="12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33" name="148" descr="148"/>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34" name="84" descr="8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35" name="3" descr="3"/>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36" name="81" descr="8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37" name="40" descr="4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38" name="141" descr="141"/>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39" name="41" descr="4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40" name="9" descr="9"/>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41" name="78" descr="78"/>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42" name="74" descr="74"/>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643" name="120" descr="120"/>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44" name="66" descr="6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45" name="44" descr="44"/>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46" name="146" descr="146"/>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47" name="121" descr="12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48" name="101" descr="10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649" name="62" descr="62"/>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50" name="93" descr="9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51" name="111" descr="111"/>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52" name="76" descr="76"/>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53" name="60" descr="60"/>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54" name="50" descr="50"/>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55" name="43" descr="4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56" name="7" descr="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57" name="23" descr="2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58" name="154" descr="154"/>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59" name="1" descr="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60" name="89" descr="89"/>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61" name="135" descr="135"/>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62" name="138" descr="138"/>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63" name="151" descr="151"/>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64" name="24" descr="24"/>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65" name="156" descr="156"/>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66" name="75" descr="75"/>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67" name="153" descr="153"/>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68" name="132" descr="132"/>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69" name="145" descr="14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70" name="80" descr="80"/>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168275</xdr:rowOff>
    </xdr:to>
    <xdr:pic>
      <xdr:nvPicPr>
        <xdr:cNvPr id="22671" name="161" descr="161"/>
        <xdr:cNvPicPr/>
      </xdr:nvPicPr>
      <xdr:blipFill>
        <a:blip r:embed="rId1"/>
        <a:stretch>
          <a:fillRect/>
        </a:stretch>
      </xdr:blipFill>
      <xdr:spPr>
        <a:xfrm>
          <a:off x="203727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72" name="136" descr="13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73" name="12" descr="12"/>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74" name="144" descr="14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75" name="15" descr="15"/>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168275</xdr:rowOff>
    </xdr:to>
    <xdr:pic>
      <xdr:nvPicPr>
        <xdr:cNvPr id="22676" name="6" descr="6"/>
        <xdr:cNvPicPr/>
      </xdr:nvPicPr>
      <xdr:blipFill>
        <a:blip r:embed="rId1"/>
        <a:stretch>
          <a:fillRect/>
        </a:stretch>
      </xdr:blipFill>
      <xdr:spPr>
        <a:xfrm>
          <a:off x="20525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77" name="61" descr="61"/>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78" name="158" descr="158"/>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79" name="96" descr="96"/>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168275</xdr:rowOff>
    </xdr:to>
    <xdr:pic>
      <xdr:nvPicPr>
        <xdr:cNvPr id="22680" name="83" descr="83"/>
        <xdr:cNvPicPr/>
      </xdr:nvPicPr>
      <xdr:blipFill>
        <a:blip r:embed="rId1"/>
        <a:stretch>
          <a:fillRect/>
        </a:stretch>
      </xdr:blipFill>
      <xdr:spPr>
        <a:xfrm>
          <a:off x="20591780"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81" name="130" descr="130"/>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168275</xdr:rowOff>
    </xdr:to>
    <xdr:pic>
      <xdr:nvPicPr>
        <xdr:cNvPr id="22682" name="122" descr="122"/>
        <xdr:cNvPicPr/>
      </xdr:nvPicPr>
      <xdr:blipFill>
        <a:blip r:embed="rId1"/>
        <a:stretch>
          <a:fillRect/>
        </a:stretch>
      </xdr:blipFill>
      <xdr:spPr>
        <a:xfrm>
          <a:off x="204489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83" name="47" descr="47"/>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168275</xdr:rowOff>
    </xdr:to>
    <xdr:pic>
      <xdr:nvPicPr>
        <xdr:cNvPr id="22684" name="32" descr="32"/>
        <xdr:cNvPicPr/>
      </xdr:nvPicPr>
      <xdr:blipFill>
        <a:blip r:embed="rId1"/>
        <a:stretch>
          <a:fillRect/>
        </a:stretch>
      </xdr:blipFill>
      <xdr:spPr>
        <a:xfrm>
          <a:off x="20296505" y="274024725"/>
          <a:ext cx="66040" cy="168275"/>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168275</xdr:rowOff>
    </xdr:to>
    <xdr:pic>
      <xdr:nvPicPr>
        <xdr:cNvPr id="22685" name="142" descr="142"/>
        <xdr:cNvPicPr/>
      </xdr:nvPicPr>
      <xdr:blipFill>
        <a:blip r:embed="rId1"/>
        <a:stretch>
          <a:fillRect/>
        </a:stretch>
      </xdr:blipFill>
      <xdr:spPr>
        <a:xfrm>
          <a:off x="20220305" y="274024725"/>
          <a:ext cx="66040" cy="16827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168275</xdr:rowOff>
    </xdr:to>
    <xdr:pic>
      <xdr:nvPicPr>
        <xdr:cNvPr id="22686" name="113" descr="113"/>
        <xdr:cNvPicPr/>
      </xdr:nvPicPr>
      <xdr:blipFill>
        <a:blip r:embed="rId1"/>
        <a:stretch>
          <a:fillRect/>
        </a:stretch>
      </xdr:blipFill>
      <xdr:spPr>
        <a:xfrm>
          <a:off x="20144105" y="274024725"/>
          <a:ext cx="66040" cy="168275"/>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168275</xdr:rowOff>
    </xdr:to>
    <xdr:pic>
      <xdr:nvPicPr>
        <xdr:cNvPr id="22687" name="104" descr="104"/>
        <xdr:cNvPicPr/>
      </xdr:nvPicPr>
      <xdr:blipFill>
        <a:blip r:embed="rId1"/>
        <a:stretch>
          <a:fillRect/>
        </a:stretch>
      </xdr:blipFill>
      <xdr:spPr>
        <a:xfrm>
          <a:off x="19991705"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88" name="8" descr="8"/>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168275</xdr:rowOff>
    </xdr:to>
    <xdr:pic>
      <xdr:nvPicPr>
        <xdr:cNvPr id="22689" name="123" descr="123"/>
        <xdr:cNvPicPr/>
      </xdr:nvPicPr>
      <xdr:blipFill>
        <a:blip r:embed="rId1"/>
        <a:stretch>
          <a:fillRect/>
        </a:stretch>
      </xdr:blipFill>
      <xdr:spPr>
        <a:xfrm>
          <a:off x="20058380" y="274024725"/>
          <a:ext cx="66040" cy="168275"/>
        </a:xfrm>
        <a:prstGeom prst="rect">
          <a:avLst/>
        </a:prstGeom>
        <a:noFill/>
        <a:ln w="9525">
          <a:noFill/>
        </a:ln>
      </xdr:spPr>
    </xdr:pic>
    <xdr:clientData/>
  </xdr:twoCellAnchor>
  <xdr:twoCellAnchor editAs="oneCell">
    <xdr:from>
      <xdr:col>32</xdr:col>
      <xdr:colOff>419100</xdr:colOff>
      <xdr:row>251</xdr:row>
      <xdr:rowOff>0</xdr:rowOff>
    </xdr:from>
    <xdr:to>
      <xdr:col>32</xdr:col>
      <xdr:colOff>431800</xdr:colOff>
      <xdr:row>251</xdr:row>
      <xdr:rowOff>125730</xdr:rowOff>
    </xdr:to>
    <xdr:pic>
      <xdr:nvPicPr>
        <xdr:cNvPr id="22690" name="97" descr="97"/>
        <xdr:cNvPicPr/>
      </xdr:nvPicPr>
      <xdr:blipFill>
        <a:blip r:embed="rId1"/>
        <a:stretch>
          <a:fillRect/>
        </a:stretch>
      </xdr:blipFill>
      <xdr:spPr>
        <a:xfrm>
          <a:off x="19924395" y="274024725"/>
          <a:ext cx="12700" cy="12573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691" name="4" descr="4"/>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692" name="77" descr="7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693" name="42" descr="4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694" name="57" descr="57"/>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695" name="25" descr="25"/>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696" name="124" descr="12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697" name="54" descr="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698" name="27" descr="27"/>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699" name="37" descr="37"/>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00" name="45" descr="45"/>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01" name="58" descr="58"/>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02" name="92" descr="9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03" name="129" descr="129"/>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04" name="131" descr="131"/>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05" name="38" descr="38"/>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06" name="115" descr="115"/>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07" name="11" descr="11"/>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08" name="100" descr="10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09" name="85" descr="85"/>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10" name="159" descr="159"/>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11" name="102" descr="10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12" name="73" descr="7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13" name="98" descr="9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14" name="51" descr="51"/>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15" name="19" descr="19"/>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16" name="143" descr="143"/>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17" name="18" descr="18"/>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18" name="88" descr="8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19" name="28" descr="28"/>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20" name="84" descr="8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21" name="81" descr="8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22" name="141" descr="141"/>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23" name="78" descr="78"/>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24" name="74" descr="7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25" name="120" descr="12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26" name="111" descr="11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27" name="76" descr="76"/>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28" name="60" descr="60"/>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29" name="50" descr="50"/>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30" name="7" descr="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31" name="154" descr="1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32" name="1" descr="1"/>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33" name="135" descr="135"/>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34" name="24" descr="2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35" name="156" descr="156"/>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36" name="75" descr="75"/>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37" name="132" descr="132"/>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38" name="145" descr="14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39" name="12" descr="12"/>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40" name="144" descr="144"/>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41" name="15" descr="1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42" name="83" descr="8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43" name="55" descr="55"/>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44" name="142" descr="14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45" name="4" descr="4"/>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46" name="77" descr="7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47" name="42" descr="4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48" name="57" descr="57"/>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49" name="25" descr="25"/>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50" name="124" descr="12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51" name="54" descr="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52" name="27" descr="27"/>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53" name="37" descr="37"/>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54" name="45" descr="45"/>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55" name="58" descr="58"/>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56" name="92" descr="92"/>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57" name="129" descr="129"/>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58" name="131" descr="131"/>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59" name="38" descr="38"/>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60" name="115" descr="115"/>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61" name="11" descr="11"/>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62" name="100" descr="10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63" name="85" descr="85"/>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64" name="159" descr="159"/>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65" name="102" descr="10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66" name="73" descr="7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67" name="98" descr="9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68" name="51" descr="51"/>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170180</xdr:rowOff>
    </xdr:to>
    <xdr:pic>
      <xdr:nvPicPr>
        <xdr:cNvPr id="22769" name="19" descr="19"/>
        <xdr:cNvPicPr/>
      </xdr:nvPicPr>
      <xdr:blipFill>
        <a:blip r:embed="rId1"/>
        <a:stretch>
          <a:fillRect/>
        </a:stretch>
      </xdr:blipFill>
      <xdr:spPr>
        <a:xfrm>
          <a:off x="204489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70" name="143" descr="143"/>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71" name="18" descr="18"/>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72" name="88" descr="88"/>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73" name="28" descr="28"/>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74" name="84" descr="8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75" name="81" descr="8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76" name="141" descr="141"/>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77" name="78" descr="78"/>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170180</xdr:rowOff>
    </xdr:to>
    <xdr:pic>
      <xdr:nvPicPr>
        <xdr:cNvPr id="22778" name="74" descr="74"/>
        <xdr:cNvPicPr/>
      </xdr:nvPicPr>
      <xdr:blipFill>
        <a:blip r:embed="rId1"/>
        <a:stretch>
          <a:fillRect/>
        </a:stretch>
      </xdr:blipFill>
      <xdr:spPr>
        <a:xfrm>
          <a:off x="20525105" y="274024725"/>
          <a:ext cx="66040" cy="17018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170180</xdr:rowOff>
    </xdr:to>
    <xdr:pic>
      <xdr:nvPicPr>
        <xdr:cNvPr id="22779" name="120" descr="120"/>
        <xdr:cNvPicPr/>
      </xdr:nvPicPr>
      <xdr:blipFill>
        <a:blip r:embed="rId1"/>
        <a:stretch>
          <a:fillRect/>
        </a:stretch>
      </xdr:blipFill>
      <xdr:spPr>
        <a:xfrm>
          <a:off x="20372705"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80" name="111" descr="111"/>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81" name="76" descr="76"/>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170180</xdr:rowOff>
    </xdr:to>
    <xdr:pic>
      <xdr:nvPicPr>
        <xdr:cNvPr id="22782" name="60" descr="60"/>
        <xdr:cNvPicPr/>
      </xdr:nvPicPr>
      <xdr:blipFill>
        <a:blip r:embed="rId1"/>
        <a:stretch>
          <a:fillRect/>
        </a:stretch>
      </xdr:blipFill>
      <xdr:spPr>
        <a:xfrm>
          <a:off x="201441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83" name="50" descr="50"/>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84" name="7" descr="7"/>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85" name="154" descr="154"/>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86" name="1" descr="1"/>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87" name="135" descr="135"/>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88" name="24" descr="24"/>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89" name="156" descr="156"/>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90" name="75" descr="75"/>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91" name="132" descr="132"/>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92" name="145" descr="14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170180</xdr:rowOff>
    </xdr:to>
    <xdr:pic>
      <xdr:nvPicPr>
        <xdr:cNvPr id="22793" name="12" descr="12"/>
        <xdr:cNvPicPr/>
      </xdr:nvPicPr>
      <xdr:blipFill>
        <a:blip r:embed="rId1"/>
        <a:stretch>
          <a:fillRect/>
        </a:stretch>
      </xdr:blipFill>
      <xdr:spPr>
        <a:xfrm>
          <a:off x="20058380" y="274024725"/>
          <a:ext cx="66040" cy="17018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170180</xdr:rowOff>
    </xdr:to>
    <xdr:pic>
      <xdr:nvPicPr>
        <xdr:cNvPr id="22794" name="144" descr="144"/>
        <xdr:cNvPicPr/>
      </xdr:nvPicPr>
      <xdr:blipFill>
        <a:blip r:embed="rId1"/>
        <a:stretch>
          <a:fillRect/>
        </a:stretch>
      </xdr:blipFill>
      <xdr:spPr>
        <a:xfrm>
          <a:off x="19991705" y="274024725"/>
          <a:ext cx="66040" cy="17018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170180</xdr:rowOff>
    </xdr:to>
    <xdr:pic>
      <xdr:nvPicPr>
        <xdr:cNvPr id="22795" name="15" descr="15"/>
        <xdr:cNvPicPr/>
      </xdr:nvPicPr>
      <xdr:blipFill>
        <a:blip r:embed="rId1"/>
        <a:stretch>
          <a:fillRect/>
        </a:stretch>
      </xdr:blipFill>
      <xdr:spPr>
        <a:xfrm>
          <a:off x="20296505" y="274024725"/>
          <a:ext cx="66040" cy="17018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170180</xdr:rowOff>
    </xdr:to>
    <xdr:pic>
      <xdr:nvPicPr>
        <xdr:cNvPr id="22796" name="83" descr="83"/>
        <xdr:cNvPicPr/>
      </xdr:nvPicPr>
      <xdr:blipFill>
        <a:blip r:embed="rId1"/>
        <a:stretch>
          <a:fillRect/>
        </a:stretch>
      </xdr:blipFill>
      <xdr:spPr>
        <a:xfrm>
          <a:off x="20591780" y="274024725"/>
          <a:ext cx="66040" cy="17018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170180</xdr:rowOff>
    </xdr:to>
    <xdr:pic>
      <xdr:nvPicPr>
        <xdr:cNvPr id="22797" name="142" descr="142"/>
        <xdr:cNvPicPr/>
      </xdr:nvPicPr>
      <xdr:blipFill>
        <a:blip r:embed="rId1"/>
        <a:stretch>
          <a:fillRect/>
        </a:stretch>
      </xdr:blipFill>
      <xdr:spPr>
        <a:xfrm>
          <a:off x="20220305"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798" name="4" descr="4"/>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799" name="77" descr="7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00" name="42" descr="4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01" name="57" descr="57"/>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02" name="25" descr="25"/>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03" name="124" descr="124"/>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04" name="54" descr="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05" name="27" descr="27"/>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06" name="37" descr="37"/>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07" name="45" descr="45"/>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08" name="58" descr="58"/>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09" name="92" descr="9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10" name="129" descr="129"/>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11" name="131" descr="131"/>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12" name="38" descr="38"/>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13" name="115" descr="115"/>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14" name="11" descr="11"/>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15" name="100" descr="100"/>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16" name="85" descr="85"/>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17" name="159" descr="159"/>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18" name="102" descr="102"/>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19" name="73" descr="73"/>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20" name="98" descr="9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21" name="51" descr="51"/>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22" name="19" descr="19"/>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23" name="143" descr="143"/>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24" name="18" descr="18"/>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25" name="88" descr="8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26" name="28" descr="28"/>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27" name="84" descr="8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28" name="81" descr="8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29" name="141" descr="141"/>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30" name="78" descr="78"/>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31" name="74" descr="74"/>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32" name="120" descr="120"/>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33" name="111" descr="11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34" name="76" descr="76"/>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35" name="60" descr="60"/>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36" name="50" descr="50"/>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37" name="7" descr="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38" name="154" descr="1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39" name="1" descr="1"/>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40" name="135" descr="135"/>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41" name="24" descr="2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42" name="156" descr="156"/>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43" name="75" descr="75"/>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44" name="132" descr="132"/>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45" name="145" descr="145"/>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46" name="12" descr="12"/>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47" name="144" descr="144"/>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48" name="15" descr="15"/>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49" name="83" descr="83"/>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50" name="55" descr="55"/>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51" name="142" descr="142"/>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52" name="4" descr="4"/>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53" name="77" descr="7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54" name="42" descr="4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55" name="57" descr="57"/>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56" name="25" descr="25"/>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57" name="124" descr="124"/>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58" name="54" descr="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59" name="27" descr="27"/>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60" name="37" descr="37"/>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61" name="45" descr="45"/>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62" name="58" descr="58"/>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63" name="92" descr="92"/>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64" name="129" descr="129"/>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65" name="131" descr="131"/>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66" name="38" descr="38"/>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67" name="115" descr="115"/>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170180</xdr:rowOff>
    </xdr:to>
    <xdr:pic>
      <xdr:nvPicPr>
        <xdr:cNvPr id="22868" name="11" descr="11"/>
        <xdr:cNvPicPr/>
      </xdr:nvPicPr>
      <xdr:blipFill>
        <a:blip r:embed="rId1"/>
        <a:stretch>
          <a:fillRect/>
        </a:stretch>
      </xdr:blipFill>
      <xdr:spPr>
        <a:xfrm>
          <a:off x="215061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69" name="100" descr="100"/>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70" name="159" descr="159"/>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71" name="102" descr="102"/>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72" name="73" descr="73"/>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73" name="98" descr="9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74" name="51" descr="51"/>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170180</xdr:rowOff>
    </xdr:to>
    <xdr:pic>
      <xdr:nvPicPr>
        <xdr:cNvPr id="22875" name="19" descr="19"/>
        <xdr:cNvPicPr/>
      </xdr:nvPicPr>
      <xdr:blipFill>
        <a:blip r:embed="rId1"/>
        <a:stretch>
          <a:fillRect/>
        </a:stretch>
      </xdr:blipFill>
      <xdr:spPr>
        <a:xfrm>
          <a:off x="214299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76" name="143" descr="143"/>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170180</xdr:rowOff>
    </xdr:to>
    <xdr:pic>
      <xdr:nvPicPr>
        <xdr:cNvPr id="22877" name="18" descr="18"/>
        <xdr:cNvPicPr/>
      </xdr:nvPicPr>
      <xdr:blipFill>
        <a:blip r:embed="rId1"/>
        <a:stretch>
          <a:fillRect/>
        </a:stretch>
      </xdr:blipFill>
      <xdr:spPr>
        <a:xfrm>
          <a:off x="21353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78" name="88" descr="88"/>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79" name="28" descr="28"/>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80" name="84" descr="8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81" name="81" descr="8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170180</xdr:rowOff>
    </xdr:to>
    <xdr:pic>
      <xdr:nvPicPr>
        <xdr:cNvPr id="22882" name="141" descr="141"/>
        <xdr:cNvPicPr/>
      </xdr:nvPicPr>
      <xdr:blipFill>
        <a:blip r:embed="rId1"/>
        <a:stretch>
          <a:fillRect/>
        </a:stretch>
      </xdr:blipFill>
      <xdr:spPr>
        <a:xfrm>
          <a:off x="215728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83" name="111" descr="111"/>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84" name="76" descr="76"/>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170180</xdr:rowOff>
    </xdr:to>
    <xdr:pic>
      <xdr:nvPicPr>
        <xdr:cNvPr id="22885" name="60" descr="60"/>
        <xdr:cNvPicPr/>
      </xdr:nvPicPr>
      <xdr:blipFill>
        <a:blip r:embed="rId1"/>
        <a:stretch>
          <a:fillRect/>
        </a:stretch>
      </xdr:blipFill>
      <xdr:spPr>
        <a:xfrm>
          <a:off x="211251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86" name="7" descr="7"/>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87" name="154" descr="154"/>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170180</xdr:rowOff>
    </xdr:to>
    <xdr:pic>
      <xdr:nvPicPr>
        <xdr:cNvPr id="22888" name="1" descr="1"/>
        <xdr:cNvPicPr/>
      </xdr:nvPicPr>
      <xdr:blipFill>
        <a:blip r:embed="rId1"/>
        <a:stretch>
          <a:fillRect/>
        </a:stretch>
      </xdr:blipFill>
      <xdr:spPr>
        <a:xfrm>
          <a:off x="212775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89" name="135" descr="135"/>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170180</xdr:rowOff>
    </xdr:to>
    <xdr:pic>
      <xdr:nvPicPr>
        <xdr:cNvPr id="22890" name="24" descr="24"/>
        <xdr:cNvPicPr/>
      </xdr:nvPicPr>
      <xdr:blipFill>
        <a:blip r:embed="rId1"/>
        <a:stretch>
          <a:fillRect/>
        </a:stretch>
      </xdr:blipFill>
      <xdr:spPr>
        <a:xfrm>
          <a:off x="212013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91" name="156" descr="156"/>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92" name="75" descr="75"/>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170180</xdr:rowOff>
    </xdr:to>
    <xdr:pic>
      <xdr:nvPicPr>
        <xdr:cNvPr id="22893" name="12" descr="12"/>
        <xdr:cNvPicPr/>
      </xdr:nvPicPr>
      <xdr:blipFill>
        <a:blip r:embed="rId1"/>
        <a:stretch>
          <a:fillRect/>
        </a:stretch>
      </xdr:blipFill>
      <xdr:spPr>
        <a:xfrm>
          <a:off x="21039455" y="274024725"/>
          <a:ext cx="66040" cy="17018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170180</xdr:rowOff>
    </xdr:to>
    <xdr:pic>
      <xdr:nvPicPr>
        <xdr:cNvPr id="22894" name="144" descr="144"/>
        <xdr:cNvPicPr/>
      </xdr:nvPicPr>
      <xdr:blipFill>
        <a:blip r:embed="rId1"/>
        <a:stretch>
          <a:fillRect/>
        </a:stretch>
      </xdr:blipFill>
      <xdr:spPr>
        <a:xfrm>
          <a:off x="20972780" y="274024725"/>
          <a:ext cx="66040" cy="17018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895"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896" name="139" descr="13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897" name="36" descr="36"/>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898" name="140" descr="140"/>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899" name="109" descr="10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00" name="125" descr="12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01" name="59" descr="5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02"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03" name="152" descr="1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04" name="150" descr="1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05" name="116" descr="11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06" name="5" descr="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07" name="95" descr="95"/>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08" name="68" descr="68"/>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09"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10" name="34" descr="34"/>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11" name="106" descr="10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12"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13" name="137" descr="13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14"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15" name="14" descr="1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16" name="99" descr="9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17"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18" name="114" descr="114"/>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19" name="149" descr="149"/>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20" name="155" descr="15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21" name="69" descr="6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22" name="17" descr="1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23" name="72" descr="7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24" name="110" descr="1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25" name="21" descr="2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26" name="22" descr="2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27" name="13" descr="13"/>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28"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29"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30" name="39" descr="39"/>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31" name="31" descr="3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32"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33"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34" name="127" descr="1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35" name="29" descr="2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36" name="90" descr="9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37"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38" name="71" descr="7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39"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40"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41"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42" name="63" descr="6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43"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44"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45" name="33" descr="3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46" name="70" descr="7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47" name="10" descr="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48" name="87" descr="8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49"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50" name="46" descr="46"/>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51" name="119" descr="11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52"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53"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54" name="107" descr="10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55" name="126" descr="12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56"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57" name="105" descr="10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58" name="65" descr="6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59" name="16" descr="1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60" name="67" descr="6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61" name="147" descr="14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62" name="56" descr="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63"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64" name="35" descr="3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65" name="133" descr="133"/>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66" name="118" descr="11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2967" name="26" descr="2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68"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69" name="53" descr="5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70" name="2" descr="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71"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72" name="91" descr="91"/>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73" name="108" descr="10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74" name="79" descr="7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75" name="48" descr="4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76" name="86" descr="8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2977" name="0" descr="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78"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79"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80" name="20" descr="2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81" name="160" descr="16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2982" name="117" descr="11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83" name="64" descr="64"/>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84" name="52" descr="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85" name="49" descr="4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86"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87" name="82" descr="8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88" name="112" descr="11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2989"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2990"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91" name="157" descr="15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92"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2993" name="128" descr="1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94" name="148" descr="148"/>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95"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2996" name="3" descr="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2997"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98" name="40" descr="4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2999"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00" name="41" descr="4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01" name="9" descr="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02"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03"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04"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05" name="66" descr="6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06" name="44" descr="4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07" name="146" descr="14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08" name="121" descr="12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09" name="101" descr="10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10" name="62" descr="62"/>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11" name="93" descr="9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12"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13"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14"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15"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16" name="43" descr="4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17"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18" name="23" descr="2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19"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20"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21" name="89" descr="8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22"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023" name="138" descr="1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24" name="151" descr="15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025"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26"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27"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28" name="153" descr="15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29"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30"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31" name="80" descr="8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32" name="161" descr="161"/>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33" name="136" descr="13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34"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35"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36"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37" name="6" descr="6"/>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38" name="61" descr="6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39" name="158" descr="15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40" name="96" descr="9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41"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42" name="130" descr="13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43" name="122" descr="12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44" name="47" descr="4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45" name="103" descr="10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46" name="32" descr="3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47" name="55" descr="5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048"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49" name="134" descr="13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50" name="30" descr="3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51" name="113" descr="11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52" name="104" descr="10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53" name="94" descr="94"/>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54" name="8" descr="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55" name="123" descr="12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56" name="97" descr="9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57"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58" name="139" descr="13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59" name="36" descr="36"/>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60" name="140" descr="140"/>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61" name="109" descr="10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62" name="125" descr="12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63" name="59" descr="5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64"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065" name="152" descr="1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66" name="150" descr="1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67" name="116" descr="11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68" name="5" descr="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69" name="95" descr="95"/>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70" name="68" descr="68"/>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71"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72" name="34" descr="34"/>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073" name="106" descr="10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74"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75" name="137" descr="13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76"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77" name="14" descr="1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78" name="99" descr="9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79"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80" name="114" descr="114"/>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081" name="149" descr="149"/>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082" name="155" descr="15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83" name="69" descr="6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84" name="17" descr="1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85" name="72" descr="7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086" name="110" descr="1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087" name="21" descr="2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88" name="22" descr="2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89" name="13" descr="13"/>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90"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91"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092" name="39" descr="39"/>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93" name="31" descr="3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94"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95"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096" name="127" descr="1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097" name="29" descr="2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098" name="90" descr="9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099"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00" name="71" descr="7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01"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02"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03"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04" name="63" descr="6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05"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06"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07" name="33" descr="3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08" name="70" descr="7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09" name="10" descr="1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10" name="87" descr="8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11"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12" name="46" descr="46"/>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13" name="119" descr="11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14"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15"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16" name="107" descr="107"/>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17" name="126" descr="12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18"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19" name="105" descr="10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20" name="65" descr="6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21" name="16" descr="1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22" name="67" descr="6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23" name="147" descr="14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24" name="56" descr="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25"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26" name="35" descr="3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27" name="133" descr="133"/>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28" name="118" descr="11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29" name="26" descr="2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30"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31" name="53" descr="5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32" name="2" descr="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33"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34" name="91" descr="91"/>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35" name="108" descr="10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36" name="79" descr="79"/>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37" name="48" descr="4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38" name="86" descr="86"/>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39" name="0" descr="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40"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41"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42" name="20" descr="20"/>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43" name="160" descr="16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144" name="117" descr="11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45" name="64" descr="64"/>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46" name="52" descr="5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47" name="49" descr="49"/>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48"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49" name="82" descr="82"/>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50" name="112" descr="11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51"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52"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53" name="157" descr="15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54"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55" name="128" descr="1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56" name="148" descr="148"/>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57"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58" name="3" descr="3"/>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59"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60" name="40" descr="4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61"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62" name="41" descr="4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63" name="9" descr="9"/>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64"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65"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66"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67" name="66" descr="6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68" name="44" descr="4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69" name="146" descr="146"/>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70" name="121" descr="12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71" name="101" descr="10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72" name="62" descr="62"/>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73" name="93" descr="9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74"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75"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76"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77"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78" name="43" descr="4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79"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180" name="23" descr="2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81"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82"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83" name="89" descr="89"/>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84"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85" name="138" descr="1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86" name="151" descr="15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187"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88"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89"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90" name="153" descr="153"/>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91"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92"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93" name="80" descr="80"/>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194" name="161" descr="161"/>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195" name="136" descr="13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196"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197"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198"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199" name="6" descr="6"/>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00" name="61" descr="6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01" name="158" descr="15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02" name="96" descr="96"/>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03"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04" name="130" descr="130"/>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05" name="122" descr="12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06" name="47" descr="4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07" name="32" descr="32"/>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08"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09" name="113" descr="113"/>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10" name="104" descr="10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11" name="8" descr="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12" name="123" descr="123"/>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32</xdr:col>
      <xdr:colOff>419100</xdr:colOff>
      <xdr:row>251</xdr:row>
      <xdr:rowOff>0</xdr:rowOff>
    </xdr:from>
    <xdr:to>
      <xdr:col>32</xdr:col>
      <xdr:colOff>431800</xdr:colOff>
      <xdr:row>251</xdr:row>
      <xdr:rowOff>172085</xdr:rowOff>
    </xdr:to>
    <xdr:pic>
      <xdr:nvPicPr>
        <xdr:cNvPr id="23213" name="97" descr="97"/>
        <xdr:cNvPicPr/>
      </xdr:nvPicPr>
      <xdr:blipFill>
        <a:blip r:embed="rId1"/>
        <a:stretch>
          <a:fillRect/>
        </a:stretch>
      </xdr:blipFill>
      <xdr:spPr>
        <a:xfrm>
          <a:off x="19924395" y="274024725"/>
          <a:ext cx="12700" cy="172085"/>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14"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15"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16"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17"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18"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19"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20"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21"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22"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23"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24"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25"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26"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27"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28"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29"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30"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31"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32"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33"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34"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35"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36"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37" name="51" descr="51"/>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38" name="19" descr="19"/>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39"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40"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41"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42"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43"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44"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45"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46" name="78" descr="78"/>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47" name="74" descr="7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48"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49"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50"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51"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52"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53"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54"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55"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56"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57"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58"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59"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60" name="132" descr="132"/>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61"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62"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63"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64"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65" name="83" descr="8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66" name="55" descr="5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67"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68" name="4" descr="4"/>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69" name="77" descr="7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70" name="42" descr="4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71" name="57" descr="57"/>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72" name="25" descr="25"/>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73" name="124" descr="124"/>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74" name="54" descr="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75" name="27" descr="27"/>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76" name="37" descr="37"/>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77" name="45" descr="45"/>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278" name="58" descr="58"/>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457200</xdr:colOff>
      <xdr:row>251</xdr:row>
      <xdr:rowOff>0</xdr:rowOff>
    </xdr:from>
    <xdr:to>
      <xdr:col>33</xdr:col>
      <xdr:colOff>523240</xdr:colOff>
      <xdr:row>251</xdr:row>
      <xdr:rowOff>171450</xdr:rowOff>
    </xdr:to>
    <xdr:pic>
      <xdr:nvPicPr>
        <xdr:cNvPr id="23279" name="92" descr="92"/>
        <xdr:cNvPicPr/>
      </xdr:nvPicPr>
      <xdr:blipFill>
        <a:blip r:embed="rId1"/>
        <a:stretch>
          <a:fillRect/>
        </a:stretch>
      </xdr:blipFill>
      <xdr:spPr>
        <a:xfrm>
          <a:off x="204489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80" name="129" descr="129"/>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81" name="131" descr="131"/>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82" name="38" descr="38"/>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83" name="115" descr="115"/>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84" name="11" descr="11"/>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85" name="100" descr="10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533400</xdr:colOff>
      <xdr:row>251</xdr:row>
      <xdr:rowOff>0</xdr:rowOff>
    </xdr:from>
    <xdr:to>
      <xdr:col>33</xdr:col>
      <xdr:colOff>599440</xdr:colOff>
      <xdr:row>251</xdr:row>
      <xdr:rowOff>171450</xdr:rowOff>
    </xdr:to>
    <xdr:pic>
      <xdr:nvPicPr>
        <xdr:cNvPr id="23286" name="85" descr="85"/>
        <xdr:cNvPicPr/>
      </xdr:nvPicPr>
      <xdr:blipFill>
        <a:blip r:embed="rId1"/>
        <a:stretch>
          <a:fillRect/>
        </a:stretch>
      </xdr:blipFill>
      <xdr:spPr>
        <a:xfrm>
          <a:off x="20525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87" name="159" descr="159"/>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88" name="102" descr="10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89" name="73" descr="73"/>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90" name="98" descr="9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91" name="143" descr="143"/>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92" name="18" descr="18"/>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293" name="88" descr="88"/>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294" name="28" descr="28"/>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295" name="84" descr="8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96" name="81" descr="8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297" name="141" descr="141"/>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381000</xdr:colOff>
      <xdr:row>251</xdr:row>
      <xdr:rowOff>0</xdr:rowOff>
    </xdr:from>
    <xdr:to>
      <xdr:col>33</xdr:col>
      <xdr:colOff>447040</xdr:colOff>
      <xdr:row>251</xdr:row>
      <xdr:rowOff>171450</xdr:rowOff>
    </xdr:to>
    <xdr:pic>
      <xdr:nvPicPr>
        <xdr:cNvPr id="23298" name="120" descr="120"/>
        <xdr:cNvPicPr/>
      </xdr:nvPicPr>
      <xdr:blipFill>
        <a:blip r:embed="rId1"/>
        <a:stretch>
          <a:fillRect/>
        </a:stretch>
      </xdr:blipFill>
      <xdr:spPr>
        <a:xfrm>
          <a:off x="20372705"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299" name="111" descr="111"/>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300" name="76" descr="76"/>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152400</xdr:colOff>
      <xdr:row>251</xdr:row>
      <xdr:rowOff>0</xdr:rowOff>
    </xdr:from>
    <xdr:to>
      <xdr:col>33</xdr:col>
      <xdr:colOff>218440</xdr:colOff>
      <xdr:row>251</xdr:row>
      <xdr:rowOff>171450</xdr:rowOff>
    </xdr:to>
    <xdr:pic>
      <xdr:nvPicPr>
        <xdr:cNvPr id="23301" name="60" descr="60"/>
        <xdr:cNvPicPr/>
      </xdr:nvPicPr>
      <xdr:blipFill>
        <a:blip r:embed="rId1"/>
        <a:stretch>
          <a:fillRect/>
        </a:stretch>
      </xdr:blipFill>
      <xdr:spPr>
        <a:xfrm>
          <a:off x="20144105" y="274024725"/>
          <a:ext cx="66040" cy="171450"/>
        </a:xfrm>
        <a:prstGeom prst="rect">
          <a:avLst/>
        </a:prstGeom>
        <a:noFill/>
        <a:ln w="9525">
          <a:noFill/>
        </a:ln>
      </xdr:spPr>
    </xdr:pic>
    <xdr:clientData/>
  </xdr:twoCellAnchor>
  <xdr:twoCellAnchor editAs="oneCell">
    <xdr:from>
      <xdr:col>33</xdr:col>
      <xdr:colOff>600075</xdr:colOff>
      <xdr:row>251</xdr:row>
      <xdr:rowOff>0</xdr:rowOff>
    </xdr:from>
    <xdr:to>
      <xdr:col>33</xdr:col>
      <xdr:colOff>666115</xdr:colOff>
      <xdr:row>251</xdr:row>
      <xdr:rowOff>171450</xdr:rowOff>
    </xdr:to>
    <xdr:pic>
      <xdr:nvPicPr>
        <xdr:cNvPr id="23302" name="50" descr="50"/>
        <xdr:cNvPicPr/>
      </xdr:nvPicPr>
      <xdr:blipFill>
        <a:blip r:embed="rId1"/>
        <a:stretch>
          <a:fillRect/>
        </a:stretch>
      </xdr:blipFill>
      <xdr:spPr>
        <a:xfrm>
          <a:off x="20591780"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303" name="7" descr="7"/>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304" name="154" descr="154"/>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305" name="1" descr="1"/>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306" name="135" descr="135"/>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307" name="24" descr="24"/>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308" name="156" descr="156"/>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309" name="75" descr="75"/>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310" name="145" descr="14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66675</xdr:colOff>
      <xdr:row>251</xdr:row>
      <xdr:rowOff>0</xdr:rowOff>
    </xdr:from>
    <xdr:to>
      <xdr:col>33</xdr:col>
      <xdr:colOff>132715</xdr:colOff>
      <xdr:row>251</xdr:row>
      <xdr:rowOff>171450</xdr:rowOff>
    </xdr:to>
    <xdr:pic>
      <xdr:nvPicPr>
        <xdr:cNvPr id="23311" name="12" descr="12"/>
        <xdr:cNvPicPr/>
      </xdr:nvPicPr>
      <xdr:blipFill>
        <a:blip r:embed="rId1"/>
        <a:stretch>
          <a:fillRect/>
        </a:stretch>
      </xdr:blipFill>
      <xdr:spPr>
        <a:xfrm>
          <a:off x="20058380" y="274024725"/>
          <a:ext cx="66040" cy="171450"/>
        </a:xfrm>
        <a:prstGeom prst="rect">
          <a:avLst/>
        </a:prstGeom>
        <a:noFill/>
        <a:ln w="9525">
          <a:noFill/>
        </a:ln>
      </xdr:spPr>
    </xdr:pic>
    <xdr:clientData/>
  </xdr:twoCellAnchor>
  <xdr:twoCellAnchor editAs="oneCell">
    <xdr:from>
      <xdr:col>33</xdr:col>
      <xdr:colOff>0</xdr:colOff>
      <xdr:row>251</xdr:row>
      <xdr:rowOff>0</xdr:rowOff>
    </xdr:from>
    <xdr:to>
      <xdr:col>33</xdr:col>
      <xdr:colOff>66040</xdr:colOff>
      <xdr:row>251</xdr:row>
      <xdr:rowOff>171450</xdr:rowOff>
    </xdr:to>
    <xdr:pic>
      <xdr:nvPicPr>
        <xdr:cNvPr id="23312" name="144" descr="144"/>
        <xdr:cNvPicPr/>
      </xdr:nvPicPr>
      <xdr:blipFill>
        <a:blip r:embed="rId1"/>
        <a:stretch>
          <a:fillRect/>
        </a:stretch>
      </xdr:blipFill>
      <xdr:spPr>
        <a:xfrm>
          <a:off x="19991705" y="274024725"/>
          <a:ext cx="66040" cy="171450"/>
        </a:xfrm>
        <a:prstGeom prst="rect">
          <a:avLst/>
        </a:prstGeom>
        <a:noFill/>
        <a:ln w="9525">
          <a:noFill/>
        </a:ln>
      </xdr:spPr>
    </xdr:pic>
    <xdr:clientData/>
  </xdr:twoCellAnchor>
  <xdr:twoCellAnchor editAs="oneCell">
    <xdr:from>
      <xdr:col>33</xdr:col>
      <xdr:colOff>304800</xdr:colOff>
      <xdr:row>251</xdr:row>
      <xdr:rowOff>0</xdr:rowOff>
    </xdr:from>
    <xdr:to>
      <xdr:col>33</xdr:col>
      <xdr:colOff>370840</xdr:colOff>
      <xdr:row>251</xdr:row>
      <xdr:rowOff>171450</xdr:rowOff>
    </xdr:to>
    <xdr:pic>
      <xdr:nvPicPr>
        <xdr:cNvPr id="23313" name="15" descr="15"/>
        <xdr:cNvPicPr/>
      </xdr:nvPicPr>
      <xdr:blipFill>
        <a:blip r:embed="rId1"/>
        <a:stretch>
          <a:fillRect/>
        </a:stretch>
      </xdr:blipFill>
      <xdr:spPr>
        <a:xfrm>
          <a:off x="20296505" y="274024725"/>
          <a:ext cx="66040" cy="171450"/>
        </a:xfrm>
        <a:prstGeom prst="rect">
          <a:avLst/>
        </a:prstGeom>
        <a:noFill/>
        <a:ln w="9525">
          <a:noFill/>
        </a:ln>
      </xdr:spPr>
    </xdr:pic>
    <xdr:clientData/>
  </xdr:twoCellAnchor>
  <xdr:twoCellAnchor editAs="oneCell">
    <xdr:from>
      <xdr:col>33</xdr:col>
      <xdr:colOff>228600</xdr:colOff>
      <xdr:row>251</xdr:row>
      <xdr:rowOff>0</xdr:rowOff>
    </xdr:from>
    <xdr:to>
      <xdr:col>33</xdr:col>
      <xdr:colOff>294640</xdr:colOff>
      <xdr:row>251</xdr:row>
      <xdr:rowOff>171450</xdr:rowOff>
    </xdr:to>
    <xdr:pic>
      <xdr:nvPicPr>
        <xdr:cNvPr id="23314" name="142" descr="142"/>
        <xdr:cNvPicPr/>
      </xdr:nvPicPr>
      <xdr:blipFill>
        <a:blip r:embed="rId1"/>
        <a:stretch>
          <a:fillRect/>
        </a:stretch>
      </xdr:blipFill>
      <xdr:spPr>
        <a:xfrm>
          <a:off x="20220305"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15" name="4" descr="4"/>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16" name="77" descr="7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17" name="42" descr="4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18" name="57" descr="57"/>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19" name="25" descr="25"/>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20" name="124" descr="12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21" name="54" descr="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22" name="27" descr="27"/>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23" name="37" descr="37"/>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24" name="45" descr="45"/>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25" name="58" descr="58"/>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26" name="92" descr="9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27" name="129" descr="129"/>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28" name="131" descr="131"/>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29" name="38" descr="38"/>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30" name="115" descr="115"/>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31" name="11" descr="11"/>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32" name="100" descr="10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33" name="85" descr="85"/>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3334" name="159" descr="159"/>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35" name="102" descr="10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3336" name="73" descr="73"/>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37" name="98" descr="9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38" name="51" descr="51"/>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39" name="19" descr="19"/>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40" name="143" descr="143"/>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41" name="18" descr="18"/>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42" name="88" descr="8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43" name="28" descr="28"/>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44" name="84" descr="8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45" name="81" descr="8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3346" name="141" descr="141"/>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47" name="78" descr="78"/>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48" name="74" descr="7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49" name="120" descr="12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50" name="111" descr="11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51" name="76" descr="76"/>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52" name="60" descr="60"/>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3353" name="50" descr="50"/>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54" name="7" descr="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55" name="154" descr="1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56" name="1" descr="1"/>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57" name="135" descr="135"/>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58" name="24" descr="2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59" name="156" descr="156"/>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60" name="75" descr="75"/>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3361" name="132" descr="132"/>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62" name="145" descr="145"/>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63" name="12" descr="12"/>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64" name="144" descr="144"/>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65" name="15" descr="15"/>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600075</xdr:colOff>
      <xdr:row>251</xdr:row>
      <xdr:rowOff>0</xdr:rowOff>
    </xdr:from>
    <xdr:to>
      <xdr:col>34</xdr:col>
      <xdr:colOff>666115</xdr:colOff>
      <xdr:row>251</xdr:row>
      <xdr:rowOff>171450</xdr:rowOff>
    </xdr:to>
    <xdr:pic>
      <xdr:nvPicPr>
        <xdr:cNvPr id="23366" name="83" descr="83"/>
        <xdr:cNvPicPr/>
      </xdr:nvPicPr>
      <xdr:blipFill>
        <a:blip r:embed="rId1"/>
        <a:stretch>
          <a:fillRect/>
        </a:stretch>
      </xdr:blipFill>
      <xdr:spPr>
        <a:xfrm>
          <a:off x="21572855"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67" name="55" descr="55"/>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68" name="142" descr="14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69" name="4" descr="4"/>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70" name="77" descr="7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71" name="42" descr="4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72" name="57" descr="57"/>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73" name="25" descr="25"/>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74" name="124" descr="124"/>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75" name="54" descr="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76" name="27" descr="27"/>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77" name="37" descr="37"/>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78" name="45" descr="45"/>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379" name="58" descr="58"/>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80" name="92" descr="92"/>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81" name="129" descr="129"/>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82" name="131" descr="131"/>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83" name="38" descr="38"/>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84" name="115" descr="115"/>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533400</xdr:colOff>
      <xdr:row>251</xdr:row>
      <xdr:rowOff>0</xdr:rowOff>
    </xdr:from>
    <xdr:to>
      <xdr:col>34</xdr:col>
      <xdr:colOff>599440</xdr:colOff>
      <xdr:row>251</xdr:row>
      <xdr:rowOff>171450</xdr:rowOff>
    </xdr:to>
    <xdr:pic>
      <xdr:nvPicPr>
        <xdr:cNvPr id="23385" name="11" descr="11"/>
        <xdr:cNvPicPr/>
      </xdr:nvPicPr>
      <xdr:blipFill>
        <a:blip r:embed="rId1"/>
        <a:stretch>
          <a:fillRect/>
        </a:stretch>
      </xdr:blipFill>
      <xdr:spPr>
        <a:xfrm>
          <a:off x="215061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86" name="100" descr="100"/>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87" name="102" descr="102"/>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88" name="98" descr="9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89" name="51" descr="51"/>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390" name="19" descr="19"/>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91" name="143" descr="143"/>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381000</xdr:colOff>
      <xdr:row>251</xdr:row>
      <xdr:rowOff>0</xdr:rowOff>
    </xdr:from>
    <xdr:to>
      <xdr:col>34</xdr:col>
      <xdr:colOff>447040</xdr:colOff>
      <xdr:row>251</xdr:row>
      <xdr:rowOff>171450</xdr:rowOff>
    </xdr:to>
    <xdr:pic>
      <xdr:nvPicPr>
        <xdr:cNvPr id="23392" name="18" descr="18"/>
        <xdr:cNvPicPr/>
      </xdr:nvPicPr>
      <xdr:blipFill>
        <a:blip r:embed="rId1"/>
        <a:stretch>
          <a:fillRect/>
        </a:stretch>
      </xdr:blipFill>
      <xdr:spPr>
        <a:xfrm>
          <a:off x="21353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93" name="88" descr="88"/>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394" name="28" descr="28"/>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395" name="84" descr="8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96" name="81" descr="8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397" name="111" descr="111"/>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98" name="76" descr="76"/>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152400</xdr:colOff>
      <xdr:row>251</xdr:row>
      <xdr:rowOff>0</xdr:rowOff>
    </xdr:from>
    <xdr:to>
      <xdr:col>34</xdr:col>
      <xdr:colOff>218440</xdr:colOff>
      <xdr:row>251</xdr:row>
      <xdr:rowOff>171450</xdr:rowOff>
    </xdr:to>
    <xdr:pic>
      <xdr:nvPicPr>
        <xdr:cNvPr id="23399" name="60" descr="60"/>
        <xdr:cNvPicPr/>
      </xdr:nvPicPr>
      <xdr:blipFill>
        <a:blip r:embed="rId1"/>
        <a:stretch>
          <a:fillRect/>
        </a:stretch>
      </xdr:blipFill>
      <xdr:spPr>
        <a:xfrm>
          <a:off x="211251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400" name="7" descr="7"/>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401" name="154" descr="154"/>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304800</xdr:colOff>
      <xdr:row>251</xdr:row>
      <xdr:rowOff>0</xdr:rowOff>
    </xdr:from>
    <xdr:to>
      <xdr:col>34</xdr:col>
      <xdr:colOff>370840</xdr:colOff>
      <xdr:row>251</xdr:row>
      <xdr:rowOff>171450</xdr:rowOff>
    </xdr:to>
    <xdr:pic>
      <xdr:nvPicPr>
        <xdr:cNvPr id="23402" name="1" descr="1"/>
        <xdr:cNvPicPr/>
      </xdr:nvPicPr>
      <xdr:blipFill>
        <a:blip r:embed="rId1"/>
        <a:stretch>
          <a:fillRect/>
        </a:stretch>
      </xdr:blipFill>
      <xdr:spPr>
        <a:xfrm>
          <a:off x="212775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403" name="135" descr="135"/>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228600</xdr:colOff>
      <xdr:row>251</xdr:row>
      <xdr:rowOff>0</xdr:rowOff>
    </xdr:from>
    <xdr:to>
      <xdr:col>34</xdr:col>
      <xdr:colOff>294640</xdr:colOff>
      <xdr:row>251</xdr:row>
      <xdr:rowOff>171450</xdr:rowOff>
    </xdr:to>
    <xdr:pic>
      <xdr:nvPicPr>
        <xdr:cNvPr id="23404" name="24" descr="24"/>
        <xdr:cNvPicPr/>
      </xdr:nvPicPr>
      <xdr:blipFill>
        <a:blip r:embed="rId1"/>
        <a:stretch>
          <a:fillRect/>
        </a:stretch>
      </xdr:blipFill>
      <xdr:spPr>
        <a:xfrm>
          <a:off x="212013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405" name="156" descr="156"/>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406" name="75" descr="75"/>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66675</xdr:colOff>
      <xdr:row>251</xdr:row>
      <xdr:rowOff>0</xdr:rowOff>
    </xdr:from>
    <xdr:to>
      <xdr:col>34</xdr:col>
      <xdr:colOff>132715</xdr:colOff>
      <xdr:row>251</xdr:row>
      <xdr:rowOff>171450</xdr:rowOff>
    </xdr:to>
    <xdr:pic>
      <xdr:nvPicPr>
        <xdr:cNvPr id="23407" name="12" descr="12"/>
        <xdr:cNvPicPr/>
      </xdr:nvPicPr>
      <xdr:blipFill>
        <a:blip r:embed="rId1"/>
        <a:stretch>
          <a:fillRect/>
        </a:stretch>
      </xdr:blipFill>
      <xdr:spPr>
        <a:xfrm>
          <a:off x="21039455" y="274024725"/>
          <a:ext cx="66040" cy="171450"/>
        </a:xfrm>
        <a:prstGeom prst="rect">
          <a:avLst/>
        </a:prstGeom>
        <a:noFill/>
        <a:ln w="9525">
          <a:noFill/>
        </a:ln>
      </xdr:spPr>
    </xdr:pic>
    <xdr:clientData/>
  </xdr:twoCellAnchor>
  <xdr:twoCellAnchor editAs="oneCell">
    <xdr:from>
      <xdr:col>34</xdr:col>
      <xdr:colOff>0</xdr:colOff>
      <xdr:row>251</xdr:row>
      <xdr:rowOff>0</xdr:rowOff>
    </xdr:from>
    <xdr:to>
      <xdr:col>34</xdr:col>
      <xdr:colOff>66040</xdr:colOff>
      <xdr:row>251</xdr:row>
      <xdr:rowOff>171450</xdr:rowOff>
    </xdr:to>
    <xdr:pic>
      <xdr:nvPicPr>
        <xdr:cNvPr id="23408" name="144" descr="144"/>
        <xdr:cNvPicPr/>
      </xdr:nvPicPr>
      <xdr:blipFill>
        <a:blip r:embed="rId1"/>
        <a:stretch>
          <a:fillRect/>
        </a:stretch>
      </xdr:blipFill>
      <xdr:spPr>
        <a:xfrm>
          <a:off x="209727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409" name="120" descr="120"/>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171450</xdr:rowOff>
    </xdr:to>
    <xdr:pic>
      <xdr:nvPicPr>
        <xdr:cNvPr id="23410" name="120" descr="120"/>
        <xdr:cNvPicPr/>
      </xdr:nvPicPr>
      <xdr:blipFill>
        <a:blip r:embed="rId1"/>
        <a:stretch>
          <a:fillRect/>
        </a:stretch>
      </xdr:blipFill>
      <xdr:spPr>
        <a:xfrm>
          <a:off x="21429980" y="274024725"/>
          <a:ext cx="6604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23411"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23412"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190500</xdr:rowOff>
    </xdr:to>
    <xdr:pic>
      <xdr:nvPicPr>
        <xdr:cNvPr id="23413" name="120" descr="120"/>
        <xdr:cNvPicPr/>
      </xdr:nvPicPr>
      <xdr:blipFill>
        <a:blip r:embed="rId1"/>
        <a:stretch>
          <a:fillRect/>
        </a:stretch>
      </xdr:blipFill>
      <xdr:spPr>
        <a:xfrm>
          <a:off x="21429980" y="274024725"/>
          <a:ext cx="66040" cy="190500"/>
        </a:xfrm>
        <a:prstGeom prst="rect">
          <a:avLst/>
        </a:prstGeom>
        <a:noFill/>
        <a:ln w="9525">
          <a:noFill/>
        </a:ln>
      </xdr:spPr>
    </xdr:pic>
    <xdr:clientData/>
  </xdr:twoCellAnchor>
  <xdr:twoCellAnchor editAs="oneCell">
    <xdr:from>
      <xdr:col>34</xdr:col>
      <xdr:colOff>343535</xdr:colOff>
      <xdr:row>251</xdr:row>
      <xdr:rowOff>0</xdr:rowOff>
    </xdr:from>
    <xdr:to>
      <xdr:col>34</xdr:col>
      <xdr:colOff>408305</xdr:colOff>
      <xdr:row>251</xdr:row>
      <xdr:rowOff>190500</xdr:rowOff>
    </xdr:to>
    <xdr:pic>
      <xdr:nvPicPr>
        <xdr:cNvPr id="23414" name="120" descr="120"/>
        <xdr:cNvPicPr/>
      </xdr:nvPicPr>
      <xdr:blipFill>
        <a:blip r:embed="rId1"/>
        <a:stretch>
          <a:fillRect/>
        </a:stretch>
      </xdr:blipFill>
      <xdr:spPr>
        <a:xfrm>
          <a:off x="21316315" y="274024725"/>
          <a:ext cx="64770" cy="190500"/>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305435</xdr:rowOff>
    </xdr:to>
    <xdr:pic>
      <xdr:nvPicPr>
        <xdr:cNvPr id="23415" name="120" descr="120"/>
        <xdr:cNvPicPr/>
      </xdr:nvPicPr>
      <xdr:blipFill>
        <a:blip r:embed="rId1"/>
        <a:stretch>
          <a:fillRect/>
        </a:stretch>
      </xdr:blipFill>
      <xdr:spPr>
        <a:xfrm>
          <a:off x="21429980" y="274024725"/>
          <a:ext cx="66040" cy="305435"/>
        </a:xfrm>
        <a:prstGeom prst="rect">
          <a:avLst/>
        </a:prstGeom>
        <a:noFill/>
        <a:ln w="9525">
          <a:noFill/>
        </a:ln>
      </xdr:spPr>
    </xdr:pic>
    <xdr:clientData/>
  </xdr:twoCellAnchor>
  <xdr:twoCellAnchor editAs="oneCell">
    <xdr:from>
      <xdr:col>34</xdr:col>
      <xdr:colOff>457200</xdr:colOff>
      <xdr:row>251</xdr:row>
      <xdr:rowOff>0</xdr:rowOff>
    </xdr:from>
    <xdr:to>
      <xdr:col>34</xdr:col>
      <xdr:colOff>523240</xdr:colOff>
      <xdr:row>251</xdr:row>
      <xdr:rowOff>305435</xdr:rowOff>
    </xdr:to>
    <xdr:pic>
      <xdr:nvPicPr>
        <xdr:cNvPr id="23416" name="120" descr="120"/>
        <xdr:cNvPicPr/>
      </xdr:nvPicPr>
      <xdr:blipFill>
        <a:blip r:embed="rId1"/>
        <a:stretch>
          <a:fillRect/>
        </a:stretch>
      </xdr:blipFill>
      <xdr:spPr>
        <a:xfrm>
          <a:off x="21429980" y="274024725"/>
          <a:ext cx="66040" cy="305435"/>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171450</xdr:rowOff>
    </xdr:to>
    <xdr:pic>
      <xdr:nvPicPr>
        <xdr:cNvPr id="23417" name="120" descr="120"/>
        <xdr:cNvPicPr/>
      </xdr:nvPicPr>
      <xdr:blipFill>
        <a:blip r:embed="rId1"/>
        <a:stretch>
          <a:fillRect/>
        </a:stretch>
      </xdr:blipFill>
      <xdr:spPr>
        <a:xfrm>
          <a:off x="21429980" y="274024725"/>
          <a:ext cx="4699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171450</xdr:rowOff>
    </xdr:to>
    <xdr:pic>
      <xdr:nvPicPr>
        <xdr:cNvPr id="23418" name="120" descr="120"/>
        <xdr:cNvPicPr/>
      </xdr:nvPicPr>
      <xdr:blipFill>
        <a:blip r:embed="rId1"/>
        <a:stretch>
          <a:fillRect/>
        </a:stretch>
      </xdr:blipFill>
      <xdr:spPr>
        <a:xfrm>
          <a:off x="21429980" y="274024725"/>
          <a:ext cx="46990" cy="1714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247650</xdr:rowOff>
    </xdr:to>
    <xdr:pic>
      <xdr:nvPicPr>
        <xdr:cNvPr id="23419" name="120" descr="120"/>
        <xdr:cNvPicPr/>
      </xdr:nvPicPr>
      <xdr:blipFill>
        <a:blip r:embed="rId1"/>
        <a:stretch>
          <a:fillRect/>
        </a:stretch>
      </xdr:blipFill>
      <xdr:spPr>
        <a:xfrm>
          <a:off x="21429980" y="274024725"/>
          <a:ext cx="46990" cy="247650"/>
        </a:xfrm>
        <a:prstGeom prst="rect">
          <a:avLst/>
        </a:prstGeom>
        <a:noFill/>
        <a:ln w="9525">
          <a:noFill/>
        </a:ln>
      </xdr:spPr>
    </xdr:pic>
    <xdr:clientData/>
  </xdr:twoCellAnchor>
  <xdr:twoCellAnchor editAs="oneCell">
    <xdr:from>
      <xdr:col>34</xdr:col>
      <xdr:colOff>457200</xdr:colOff>
      <xdr:row>251</xdr:row>
      <xdr:rowOff>0</xdr:rowOff>
    </xdr:from>
    <xdr:to>
      <xdr:col>34</xdr:col>
      <xdr:colOff>504190</xdr:colOff>
      <xdr:row>251</xdr:row>
      <xdr:rowOff>247650</xdr:rowOff>
    </xdr:to>
    <xdr:pic>
      <xdr:nvPicPr>
        <xdr:cNvPr id="23420" name="120" descr="120"/>
        <xdr:cNvPicPr/>
      </xdr:nvPicPr>
      <xdr:blipFill>
        <a:blip r:embed="rId1"/>
        <a:stretch>
          <a:fillRect/>
        </a:stretch>
      </xdr:blipFill>
      <xdr:spPr>
        <a:xfrm>
          <a:off x="21429980" y="274024725"/>
          <a:ext cx="46990" cy="247650"/>
        </a:xfrm>
        <a:prstGeom prst="rect">
          <a:avLst/>
        </a:prstGeom>
        <a:noFill/>
        <a:ln w="9525">
          <a:noFill/>
        </a:ln>
      </xdr:spPr>
    </xdr:pic>
    <xdr:clientData/>
  </xdr:twoCellAnchor>
  <xdr:twoCellAnchor editAs="oneCell">
    <xdr:from>
      <xdr:col>34</xdr:col>
      <xdr:colOff>457200</xdr:colOff>
      <xdr:row>155</xdr:row>
      <xdr:rowOff>0</xdr:rowOff>
    </xdr:from>
    <xdr:to>
      <xdr:col>34</xdr:col>
      <xdr:colOff>523240</xdr:colOff>
      <xdr:row>155</xdr:row>
      <xdr:rowOff>339090</xdr:rowOff>
    </xdr:to>
    <xdr:pic>
      <xdr:nvPicPr>
        <xdr:cNvPr id="23421" name="120" descr="120"/>
        <xdr:cNvPicPr/>
      </xdr:nvPicPr>
      <xdr:blipFill>
        <a:blip r:embed="rId1"/>
        <a:stretch>
          <a:fillRect/>
        </a:stretch>
      </xdr:blipFill>
      <xdr:spPr>
        <a:xfrm>
          <a:off x="21429980" y="199596375"/>
          <a:ext cx="66040" cy="339090"/>
        </a:xfrm>
        <a:prstGeom prst="rect">
          <a:avLst/>
        </a:prstGeom>
        <a:noFill/>
        <a:ln w="9525">
          <a:noFill/>
        </a:ln>
      </xdr:spPr>
    </xdr:pic>
    <xdr:clientData/>
  </xdr:twoCellAnchor>
  <xdr:twoCellAnchor editAs="oneCell">
    <xdr:from>
      <xdr:col>34</xdr:col>
      <xdr:colOff>457200</xdr:colOff>
      <xdr:row>155</xdr:row>
      <xdr:rowOff>0</xdr:rowOff>
    </xdr:from>
    <xdr:to>
      <xdr:col>34</xdr:col>
      <xdr:colOff>523240</xdr:colOff>
      <xdr:row>155</xdr:row>
      <xdr:rowOff>339090</xdr:rowOff>
    </xdr:to>
    <xdr:pic>
      <xdr:nvPicPr>
        <xdr:cNvPr id="23422" name="120" descr="120"/>
        <xdr:cNvPicPr/>
      </xdr:nvPicPr>
      <xdr:blipFill>
        <a:blip r:embed="rId1"/>
        <a:stretch>
          <a:fillRect/>
        </a:stretch>
      </xdr:blipFill>
      <xdr:spPr>
        <a:xfrm>
          <a:off x="21429980" y="199596375"/>
          <a:ext cx="66040" cy="339090"/>
        </a:xfrm>
        <a:prstGeom prst="rect">
          <a:avLst/>
        </a:prstGeom>
        <a:noFill/>
        <a:ln w="9525">
          <a:noFill/>
        </a:ln>
      </xdr:spPr>
    </xdr:pic>
    <xdr:clientData/>
  </xdr:twoCellAnchor>
  <xdr:twoCellAnchor editAs="oneCell">
    <xdr:from>
      <xdr:col>34</xdr:col>
      <xdr:colOff>457200</xdr:colOff>
      <xdr:row>155</xdr:row>
      <xdr:rowOff>0</xdr:rowOff>
    </xdr:from>
    <xdr:to>
      <xdr:col>34</xdr:col>
      <xdr:colOff>523240</xdr:colOff>
      <xdr:row>155</xdr:row>
      <xdr:rowOff>339090</xdr:rowOff>
    </xdr:to>
    <xdr:pic>
      <xdr:nvPicPr>
        <xdr:cNvPr id="23423" name="120" descr="120"/>
        <xdr:cNvPicPr/>
      </xdr:nvPicPr>
      <xdr:blipFill>
        <a:blip r:embed="rId1"/>
        <a:stretch>
          <a:fillRect/>
        </a:stretch>
      </xdr:blipFill>
      <xdr:spPr>
        <a:xfrm>
          <a:off x="21429980" y="199596375"/>
          <a:ext cx="66040" cy="339090"/>
        </a:xfrm>
        <a:prstGeom prst="rect">
          <a:avLst/>
        </a:prstGeom>
        <a:noFill/>
        <a:ln w="9525">
          <a:noFill/>
        </a:ln>
      </xdr:spPr>
    </xdr:pic>
    <xdr:clientData/>
  </xdr:twoCellAnchor>
  <xdr:twoCellAnchor editAs="oneCell">
    <xdr:from>
      <xdr:col>34</xdr:col>
      <xdr:colOff>457200</xdr:colOff>
      <xdr:row>155</xdr:row>
      <xdr:rowOff>0</xdr:rowOff>
    </xdr:from>
    <xdr:to>
      <xdr:col>34</xdr:col>
      <xdr:colOff>523240</xdr:colOff>
      <xdr:row>155</xdr:row>
      <xdr:rowOff>339090</xdr:rowOff>
    </xdr:to>
    <xdr:pic>
      <xdr:nvPicPr>
        <xdr:cNvPr id="23424" name="120" descr="120"/>
        <xdr:cNvPicPr/>
      </xdr:nvPicPr>
      <xdr:blipFill>
        <a:blip r:embed="rId1"/>
        <a:stretch>
          <a:fillRect/>
        </a:stretch>
      </xdr:blipFill>
      <xdr:spPr>
        <a:xfrm>
          <a:off x="21429980" y="199596375"/>
          <a:ext cx="66040" cy="3390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171450</xdr:rowOff>
    </xdr:to>
    <xdr:pic>
      <xdr:nvPicPr>
        <xdr:cNvPr id="23425" name="120" descr="120"/>
        <xdr:cNvPicPr/>
      </xdr:nvPicPr>
      <xdr:blipFill>
        <a:blip r:embed="rId1"/>
        <a:stretch>
          <a:fillRect/>
        </a:stretch>
      </xdr:blipFill>
      <xdr:spPr>
        <a:xfrm>
          <a:off x="20448905" y="116027200"/>
          <a:ext cx="46990" cy="17145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171450</xdr:rowOff>
    </xdr:to>
    <xdr:pic>
      <xdr:nvPicPr>
        <xdr:cNvPr id="23426" name="120" descr="120"/>
        <xdr:cNvPicPr/>
      </xdr:nvPicPr>
      <xdr:blipFill>
        <a:blip r:embed="rId1"/>
        <a:stretch>
          <a:fillRect/>
        </a:stretch>
      </xdr:blipFill>
      <xdr:spPr>
        <a:xfrm>
          <a:off x="20448905" y="116027200"/>
          <a:ext cx="46990" cy="17145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342265</xdr:rowOff>
    </xdr:to>
    <xdr:pic>
      <xdr:nvPicPr>
        <xdr:cNvPr id="23427" name="120" descr="120"/>
        <xdr:cNvPicPr/>
      </xdr:nvPicPr>
      <xdr:blipFill>
        <a:blip r:embed="rId1"/>
        <a:stretch>
          <a:fillRect/>
        </a:stretch>
      </xdr:blipFill>
      <xdr:spPr>
        <a:xfrm>
          <a:off x="20448905" y="116027200"/>
          <a:ext cx="46990" cy="34226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342265</xdr:rowOff>
    </xdr:to>
    <xdr:pic>
      <xdr:nvPicPr>
        <xdr:cNvPr id="23428" name="120" descr="120"/>
        <xdr:cNvPicPr/>
      </xdr:nvPicPr>
      <xdr:blipFill>
        <a:blip r:embed="rId1"/>
        <a:stretch>
          <a:fillRect/>
        </a:stretch>
      </xdr:blipFill>
      <xdr:spPr>
        <a:xfrm>
          <a:off x="20448905" y="116027200"/>
          <a:ext cx="46990" cy="34226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513715</xdr:rowOff>
    </xdr:to>
    <xdr:pic>
      <xdr:nvPicPr>
        <xdr:cNvPr id="23429" name="120" descr="120"/>
        <xdr:cNvPicPr/>
      </xdr:nvPicPr>
      <xdr:blipFill>
        <a:blip r:embed="rId1"/>
        <a:stretch>
          <a:fillRect/>
        </a:stretch>
      </xdr:blipFill>
      <xdr:spPr>
        <a:xfrm>
          <a:off x="20448905" y="116027200"/>
          <a:ext cx="66040" cy="51371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513715</xdr:rowOff>
    </xdr:to>
    <xdr:pic>
      <xdr:nvPicPr>
        <xdr:cNvPr id="23430" name="120" descr="120"/>
        <xdr:cNvPicPr/>
      </xdr:nvPicPr>
      <xdr:blipFill>
        <a:blip r:embed="rId1"/>
        <a:stretch>
          <a:fillRect/>
        </a:stretch>
      </xdr:blipFill>
      <xdr:spPr>
        <a:xfrm>
          <a:off x="20448905" y="116027200"/>
          <a:ext cx="66040" cy="51371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513715</xdr:rowOff>
    </xdr:to>
    <xdr:pic>
      <xdr:nvPicPr>
        <xdr:cNvPr id="23431" name="120" descr="120"/>
        <xdr:cNvPicPr/>
      </xdr:nvPicPr>
      <xdr:blipFill>
        <a:blip r:embed="rId1"/>
        <a:stretch>
          <a:fillRect/>
        </a:stretch>
      </xdr:blipFill>
      <xdr:spPr>
        <a:xfrm>
          <a:off x="20448905" y="116027200"/>
          <a:ext cx="66040" cy="513715"/>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71</xdr:row>
      <xdr:rowOff>504190</xdr:rowOff>
    </xdr:to>
    <xdr:pic>
      <xdr:nvPicPr>
        <xdr:cNvPr id="23432" name="120" descr="120"/>
        <xdr:cNvPicPr/>
      </xdr:nvPicPr>
      <xdr:blipFill>
        <a:blip r:embed="rId1"/>
        <a:stretch>
          <a:fillRect/>
        </a:stretch>
      </xdr:blipFill>
      <xdr:spPr>
        <a:xfrm>
          <a:off x="20335240" y="116027200"/>
          <a:ext cx="64770" cy="5041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514350</xdr:rowOff>
    </xdr:to>
    <xdr:pic>
      <xdr:nvPicPr>
        <xdr:cNvPr id="23433" name="120" descr="120"/>
        <xdr:cNvPicPr/>
      </xdr:nvPicPr>
      <xdr:blipFill>
        <a:blip r:embed="rId1"/>
        <a:stretch>
          <a:fillRect/>
        </a:stretch>
      </xdr:blipFill>
      <xdr:spPr>
        <a:xfrm>
          <a:off x="20448905" y="116027200"/>
          <a:ext cx="66040" cy="51435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514350</xdr:rowOff>
    </xdr:to>
    <xdr:pic>
      <xdr:nvPicPr>
        <xdr:cNvPr id="23434" name="120" descr="120"/>
        <xdr:cNvPicPr/>
      </xdr:nvPicPr>
      <xdr:blipFill>
        <a:blip r:embed="rId1"/>
        <a:stretch>
          <a:fillRect/>
        </a:stretch>
      </xdr:blipFill>
      <xdr:spPr>
        <a:xfrm>
          <a:off x="20448905" y="116027200"/>
          <a:ext cx="66040" cy="51435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171450</xdr:rowOff>
    </xdr:to>
    <xdr:pic>
      <xdr:nvPicPr>
        <xdr:cNvPr id="23435" name="120" descr="120"/>
        <xdr:cNvPicPr/>
      </xdr:nvPicPr>
      <xdr:blipFill>
        <a:blip r:embed="rId1"/>
        <a:stretch>
          <a:fillRect/>
        </a:stretch>
      </xdr:blipFill>
      <xdr:spPr>
        <a:xfrm>
          <a:off x="20448905" y="116027200"/>
          <a:ext cx="66040" cy="17145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71</xdr:row>
      <xdr:rowOff>171450</xdr:rowOff>
    </xdr:to>
    <xdr:pic>
      <xdr:nvPicPr>
        <xdr:cNvPr id="23436" name="120" descr="120"/>
        <xdr:cNvPicPr/>
      </xdr:nvPicPr>
      <xdr:blipFill>
        <a:blip r:embed="rId1"/>
        <a:stretch>
          <a:fillRect/>
        </a:stretch>
      </xdr:blipFill>
      <xdr:spPr>
        <a:xfrm>
          <a:off x="20448905" y="116027200"/>
          <a:ext cx="66040" cy="171450"/>
        </a:xfrm>
        <a:prstGeom prst="rect">
          <a:avLst/>
        </a:prstGeom>
        <a:noFill/>
        <a:ln w="9525">
          <a:noFill/>
        </a:ln>
      </xdr:spPr>
    </xdr:pic>
    <xdr:clientData/>
  </xdr:twoCellAnchor>
  <xdr:twoCellAnchor editAs="oneCell">
    <xdr:from>
      <xdr:col>33</xdr:col>
      <xdr:colOff>504825</xdr:colOff>
      <xdr:row>71</xdr:row>
      <xdr:rowOff>0</xdr:rowOff>
    </xdr:from>
    <xdr:to>
      <xdr:col>33</xdr:col>
      <xdr:colOff>571500</xdr:colOff>
      <xdr:row>71</xdr:row>
      <xdr:rowOff>25400</xdr:rowOff>
    </xdr:to>
    <xdr:pic>
      <xdr:nvPicPr>
        <xdr:cNvPr id="23437" name="83" descr="83"/>
        <xdr:cNvPicPr/>
      </xdr:nvPicPr>
      <xdr:blipFill>
        <a:blip r:embed="rId1"/>
        <a:stretch>
          <a:fillRect/>
        </a:stretch>
      </xdr:blipFill>
      <xdr:spPr>
        <a:xfrm>
          <a:off x="20496530" y="116027200"/>
          <a:ext cx="66675" cy="25400"/>
        </a:xfrm>
        <a:prstGeom prst="rect">
          <a:avLst/>
        </a:prstGeom>
        <a:noFill/>
        <a:ln w="9525">
          <a:noFill/>
        </a:ln>
      </xdr:spPr>
    </xdr:pic>
    <xdr:clientData/>
  </xdr:twoCellAnchor>
  <xdr:twoCellAnchor editAs="oneCell">
    <xdr:from>
      <xdr:col>33</xdr:col>
      <xdr:colOff>457200</xdr:colOff>
      <xdr:row>31</xdr:row>
      <xdr:rowOff>0</xdr:rowOff>
    </xdr:from>
    <xdr:to>
      <xdr:col>33</xdr:col>
      <xdr:colOff>504190</xdr:colOff>
      <xdr:row>31</xdr:row>
      <xdr:rowOff>171450</xdr:rowOff>
    </xdr:to>
    <xdr:pic>
      <xdr:nvPicPr>
        <xdr:cNvPr id="23438" name="120" descr="120"/>
        <xdr:cNvPicPr/>
      </xdr:nvPicPr>
      <xdr:blipFill>
        <a:blip r:embed="rId1"/>
        <a:stretch>
          <a:fillRect/>
        </a:stretch>
      </xdr:blipFill>
      <xdr:spPr>
        <a:xfrm>
          <a:off x="20448905" y="40760650"/>
          <a:ext cx="46990" cy="171450"/>
        </a:xfrm>
        <a:prstGeom prst="rect">
          <a:avLst/>
        </a:prstGeom>
        <a:noFill/>
        <a:ln w="9525">
          <a:noFill/>
        </a:ln>
      </xdr:spPr>
    </xdr:pic>
    <xdr:clientData/>
  </xdr:twoCellAnchor>
  <xdr:twoCellAnchor editAs="oneCell">
    <xdr:from>
      <xdr:col>33</xdr:col>
      <xdr:colOff>457200</xdr:colOff>
      <xdr:row>31</xdr:row>
      <xdr:rowOff>0</xdr:rowOff>
    </xdr:from>
    <xdr:to>
      <xdr:col>33</xdr:col>
      <xdr:colOff>504190</xdr:colOff>
      <xdr:row>31</xdr:row>
      <xdr:rowOff>171450</xdr:rowOff>
    </xdr:to>
    <xdr:pic>
      <xdr:nvPicPr>
        <xdr:cNvPr id="23439" name="120" descr="120"/>
        <xdr:cNvPicPr/>
      </xdr:nvPicPr>
      <xdr:blipFill>
        <a:blip r:embed="rId1"/>
        <a:stretch>
          <a:fillRect/>
        </a:stretch>
      </xdr:blipFill>
      <xdr:spPr>
        <a:xfrm>
          <a:off x="20448905" y="40760650"/>
          <a:ext cx="46990" cy="171450"/>
        </a:xfrm>
        <a:prstGeom prst="rect">
          <a:avLst/>
        </a:prstGeom>
        <a:noFill/>
        <a:ln w="9525">
          <a:noFill/>
        </a:ln>
      </xdr:spPr>
    </xdr:pic>
    <xdr:clientData/>
  </xdr:twoCellAnchor>
  <xdr:twoCellAnchor editAs="oneCell">
    <xdr:from>
      <xdr:col>33</xdr:col>
      <xdr:colOff>457200</xdr:colOff>
      <xdr:row>31</xdr:row>
      <xdr:rowOff>0</xdr:rowOff>
    </xdr:from>
    <xdr:to>
      <xdr:col>33</xdr:col>
      <xdr:colOff>504190</xdr:colOff>
      <xdr:row>31</xdr:row>
      <xdr:rowOff>342265</xdr:rowOff>
    </xdr:to>
    <xdr:pic>
      <xdr:nvPicPr>
        <xdr:cNvPr id="23440" name="120" descr="120"/>
        <xdr:cNvPicPr/>
      </xdr:nvPicPr>
      <xdr:blipFill>
        <a:blip r:embed="rId1"/>
        <a:stretch>
          <a:fillRect/>
        </a:stretch>
      </xdr:blipFill>
      <xdr:spPr>
        <a:xfrm>
          <a:off x="20448905" y="40760650"/>
          <a:ext cx="46990" cy="342265"/>
        </a:xfrm>
        <a:prstGeom prst="rect">
          <a:avLst/>
        </a:prstGeom>
        <a:noFill/>
        <a:ln w="9525">
          <a:noFill/>
        </a:ln>
      </xdr:spPr>
    </xdr:pic>
    <xdr:clientData/>
  </xdr:twoCellAnchor>
  <xdr:twoCellAnchor editAs="oneCell">
    <xdr:from>
      <xdr:col>33</xdr:col>
      <xdr:colOff>457200</xdr:colOff>
      <xdr:row>31</xdr:row>
      <xdr:rowOff>0</xdr:rowOff>
    </xdr:from>
    <xdr:to>
      <xdr:col>33</xdr:col>
      <xdr:colOff>504190</xdr:colOff>
      <xdr:row>31</xdr:row>
      <xdr:rowOff>342265</xdr:rowOff>
    </xdr:to>
    <xdr:pic>
      <xdr:nvPicPr>
        <xdr:cNvPr id="23441" name="120" descr="120"/>
        <xdr:cNvPicPr/>
      </xdr:nvPicPr>
      <xdr:blipFill>
        <a:blip r:embed="rId1"/>
        <a:stretch>
          <a:fillRect/>
        </a:stretch>
      </xdr:blipFill>
      <xdr:spPr>
        <a:xfrm>
          <a:off x="20448905" y="40760650"/>
          <a:ext cx="46990" cy="342265"/>
        </a:xfrm>
        <a:prstGeom prst="rect">
          <a:avLst/>
        </a:prstGeom>
        <a:noFill/>
        <a:ln w="9525">
          <a:noFill/>
        </a:ln>
      </xdr:spPr>
    </xdr:pic>
    <xdr:clientData/>
  </xdr:twoCellAnchor>
  <xdr:twoCellAnchor editAs="oneCell">
    <xdr:from>
      <xdr:col>33</xdr:col>
      <xdr:colOff>457200</xdr:colOff>
      <xdr:row>43</xdr:row>
      <xdr:rowOff>0</xdr:rowOff>
    </xdr:from>
    <xdr:to>
      <xdr:col>33</xdr:col>
      <xdr:colOff>523240</xdr:colOff>
      <xdr:row>43</xdr:row>
      <xdr:rowOff>513080</xdr:rowOff>
    </xdr:to>
    <xdr:pic>
      <xdr:nvPicPr>
        <xdr:cNvPr id="23442" name="120" descr="120"/>
        <xdr:cNvPicPr/>
      </xdr:nvPicPr>
      <xdr:blipFill>
        <a:blip r:embed="rId1"/>
        <a:stretch>
          <a:fillRect/>
        </a:stretch>
      </xdr:blipFill>
      <xdr:spPr>
        <a:xfrm>
          <a:off x="20448905" y="72307450"/>
          <a:ext cx="66040" cy="513080"/>
        </a:xfrm>
        <a:prstGeom prst="rect">
          <a:avLst/>
        </a:prstGeom>
        <a:noFill/>
        <a:ln w="9525">
          <a:noFill/>
        </a:ln>
      </xdr:spPr>
    </xdr:pic>
    <xdr:clientData/>
  </xdr:twoCellAnchor>
  <xdr:twoCellAnchor editAs="oneCell">
    <xdr:from>
      <xdr:col>33</xdr:col>
      <xdr:colOff>457200</xdr:colOff>
      <xdr:row>43</xdr:row>
      <xdr:rowOff>0</xdr:rowOff>
    </xdr:from>
    <xdr:to>
      <xdr:col>33</xdr:col>
      <xdr:colOff>523240</xdr:colOff>
      <xdr:row>43</xdr:row>
      <xdr:rowOff>513080</xdr:rowOff>
    </xdr:to>
    <xdr:pic>
      <xdr:nvPicPr>
        <xdr:cNvPr id="23443" name="120" descr="120"/>
        <xdr:cNvPicPr/>
      </xdr:nvPicPr>
      <xdr:blipFill>
        <a:blip r:embed="rId1"/>
        <a:stretch>
          <a:fillRect/>
        </a:stretch>
      </xdr:blipFill>
      <xdr:spPr>
        <a:xfrm>
          <a:off x="20448905" y="72307450"/>
          <a:ext cx="66040" cy="513080"/>
        </a:xfrm>
        <a:prstGeom prst="rect">
          <a:avLst/>
        </a:prstGeom>
        <a:noFill/>
        <a:ln w="9525">
          <a:noFill/>
        </a:ln>
      </xdr:spPr>
    </xdr:pic>
    <xdr:clientData/>
  </xdr:twoCellAnchor>
  <xdr:twoCellAnchor editAs="oneCell">
    <xdr:from>
      <xdr:col>33</xdr:col>
      <xdr:colOff>457200</xdr:colOff>
      <xdr:row>43</xdr:row>
      <xdr:rowOff>0</xdr:rowOff>
    </xdr:from>
    <xdr:to>
      <xdr:col>33</xdr:col>
      <xdr:colOff>523240</xdr:colOff>
      <xdr:row>43</xdr:row>
      <xdr:rowOff>513080</xdr:rowOff>
    </xdr:to>
    <xdr:pic>
      <xdr:nvPicPr>
        <xdr:cNvPr id="23444" name="120" descr="120"/>
        <xdr:cNvPicPr/>
      </xdr:nvPicPr>
      <xdr:blipFill>
        <a:blip r:embed="rId1"/>
        <a:stretch>
          <a:fillRect/>
        </a:stretch>
      </xdr:blipFill>
      <xdr:spPr>
        <a:xfrm>
          <a:off x="20448905" y="72307450"/>
          <a:ext cx="66040" cy="513080"/>
        </a:xfrm>
        <a:prstGeom prst="rect">
          <a:avLst/>
        </a:prstGeom>
        <a:noFill/>
        <a:ln w="9525">
          <a:noFill/>
        </a:ln>
      </xdr:spPr>
    </xdr:pic>
    <xdr:clientData/>
  </xdr:twoCellAnchor>
  <xdr:twoCellAnchor editAs="oneCell">
    <xdr:from>
      <xdr:col>33</xdr:col>
      <xdr:colOff>343535</xdr:colOff>
      <xdr:row>43</xdr:row>
      <xdr:rowOff>0</xdr:rowOff>
    </xdr:from>
    <xdr:to>
      <xdr:col>33</xdr:col>
      <xdr:colOff>408305</xdr:colOff>
      <xdr:row>43</xdr:row>
      <xdr:rowOff>503555</xdr:rowOff>
    </xdr:to>
    <xdr:pic>
      <xdr:nvPicPr>
        <xdr:cNvPr id="23445" name="120" descr="120"/>
        <xdr:cNvPicPr/>
      </xdr:nvPicPr>
      <xdr:blipFill>
        <a:blip r:embed="rId1"/>
        <a:stretch>
          <a:fillRect/>
        </a:stretch>
      </xdr:blipFill>
      <xdr:spPr>
        <a:xfrm>
          <a:off x="20335240" y="72307450"/>
          <a:ext cx="64770" cy="503555"/>
        </a:xfrm>
        <a:prstGeom prst="rect">
          <a:avLst/>
        </a:prstGeom>
        <a:noFill/>
        <a:ln w="9525">
          <a:noFill/>
        </a:ln>
      </xdr:spPr>
    </xdr:pic>
    <xdr:clientData/>
  </xdr:twoCellAnchor>
  <xdr:twoCellAnchor editAs="oneCell">
    <xdr:from>
      <xdr:col>33</xdr:col>
      <xdr:colOff>457200</xdr:colOff>
      <xdr:row>43</xdr:row>
      <xdr:rowOff>0</xdr:rowOff>
    </xdr:from>
    <xdr:to>
      <xdr:col>33</xdr:col>
      <xdr:colOff>523240</xdr:colOff>
      <xdr:row>43</xdr:row>
      <xdr:rowOff>513715</xdr:rowOff>
    </xdr:to>
    <xdr:pic>
      <xdr:nvPicPr>
        <xdr:cNvPr id="23446" name="120" descr="120"/>
        <xdr:cNvPicPr/>
      </xdr:nvPicPr>
      <xdr:blipFill>
        <a:blip r:embed="rId1"/>
        <a:stretch>
          <a:fillRect/>
        </a:stretch>
      </xdr:blipFill>
      <xdr:spPr>
        <a:xfrm>
          <a:off x="20448905" y="72307450"/>
          <a:ext cx="66040" cy="513715"/>
        </a:xfrm>
        <a:prstGeom prst="rect">
          <a:avLst/>
        </a:prstGeom>
        <a:noFill/>
        <a:ln w="9525">
          <a:noFill/>
        </a:ln>
      </xdr:spPr>
    </xdr:pic>
    <xdr:clientData/>
  </xdr:twoCellAnchor>
  <xdr:twoCellAnchor editAs="oneCell">
    <xdr:from>
      <xdr:col>33</xdr:col>
      <xdr:colOff>457200</xdr:colOff>
      <xdr:row>43</xdr:row>
      <xdr:rowOff>0</xdr:rowOff>
    </xdr:from>
    <xdr:to>
      <xdr:col>33</xdr:col>
      <xdr:colOff>523240</xdr:colOff>
      <xdr:row>43</xdr:row>
      <xdr:rowOff>513715</xdr:rowOff>
    </xdr:to>
    <xdr:pic>
      <xdr:nvPicPr>
        <xdr:cNvPr id="23447" name="120" descr="120"/>
        <xdr:cNvPicPr/>
      </xdr:nvPicPr>
      <xdr:blipFill>
        <a:blip r:embed="rId1"/>
        <a:stretch>
          <a:fillRect/>
        </a:stretch>
      </xdr:blipFill>
      <xdr:spPr>
        <a:xfrm>
          <a:off x="20448905" y="72307450"/>
          <a:ext cx="66040" cy="513715"/>
        </a:xfrm>
        <a:prstGeom prst="rect">
          <a:avLst/>
        </a:prstGeom>
        <a:noFill/>
        <a:ln w="9525">
          <a:noFill/>
        </a:ln>
      </xdr:spPr>
    </xdr:pic>
    <xdr:clientData/>
  </xdr:twoCellAnchor>
  <xdr:twoCellAnchor editAs="oneCell">
    <xdr:from>
      <xdr:col>33</xdr:col>
      <xdr:colOff>457200</xdr:colOff>
      <xdr:row>46</xdr:row>
      <xdr:rowOff>0</xdr:rowOff>
    </xdr:from>
    <xdr:to>
      <xdr:col>33</xdr:col>
      <xdr:colOff>523240</xdr:colOff>
      <xdr:row>46</xdr:row>
      <xdr:rowOff>171450</xdr:rowOff>
    </xdr:to>
    <xdr:pic>
      <xdr:nvPicPr>
        <xdr:cNvPr id="23448" name="120" descr="120"/>
        <xdr:cNvPicPr/>
      </xdr:nvPicPr>
      <xdr:blipFill>
        <a:blip r:embed="rId1"/>
        <a:stretch>
          <a:fillRect/>
        </a:stretch>
      </xdr:blipFill>
      <xdr:spPr>
        <a:xfrm>
          <a:off x="20448905" y="76450825"/>
          <a:ext cx="66040" cy="171450"/>
        </a:xfrm>
        <a:prstGeom prst="rect">
          <a:avLst/>
        </a:prstGeom>
        <a:noFill/>
        <a:ln w="9525">
          <a:noFill/>
        </a:ln>
      </xdr:spPr>
    </xdr:pic>
    <xdr:clientData/>
  </xdr:twoCellAnchor>
  <xdr:twoCellAnchor editAs="oneCell">
    <xdr:from>
      <xdr:col>33</xdr:col>
      <xdr:colOff>457200</xdr:colOff>
      <xdr:row>46</xdr:row>
      <xdr:rowOff>0</xdr:rowOff>
    </xdr:from>
    <xdr:to>
      <xdr:col>33</xdr:col>
      <xdr:colOff>523240</xdr:colOff>
      <xdr:row>46</xdr:row>
      <xdr:rowOff>171450</xdr:rowOff>
    </xdr:to>
    <xdr:pic>
      <xdr:nvPicPr>
        <xdr:cNvPr id="23449" name="120" descr="120"/>
        <xdr:cNvPicPr/>
      </xdr:nvPicPr>
      <xdr:blipFill>
        <a:blip r:embed="rId1"/>
        <a:stretch>
          <a:fillRect/>
        </a:stretch>
      </xdr:blipFill>
      <xdr:spPr>
        <a:xfrm>
          <a:off x="20448905" y="76450825"/>
          <a:ext cx="66040" cy="171450"/>
        </a:xfrm>
        <a:prstGeom prst="rect">
          <a:avLst/>
        </a:prstGeom>
        <a:noFill/>
        <a:ln w="9525">
          <a:noFill/>
        </a:ln>
      </xdr:spPr>
    </xdr:pic>
    <xdr:clientData/>
  </xdr:twoCellAnchor>
  <xdr:twoCellAnchor editAs="oneCell">
    <xdr:from>
      <xdr:col>33</xdr:col>
      <xdr:colOff>504825</xdr:colOff>
      <xdr:row>58</xdr:row>
      <xdr:rowOff>0</xdr:rowOff>
    </xdr:from>
    <xdr:to>
      <xdr:col>33</xdr:col>
      <xdr:colOff>571500</xdr:colOff>
      <xdr:row>58</xdr:row>
      <xdr:rowOff>25400</xdr:rowOff>
    </xdr:to>
    <xdr:pic>
      <xdr:nvPicPr>
        <xdr:cNvPr id="23450" name="83" descr="83"/>
        <xdr:cNvPicPr/>
      </xdr:nvPicPr>
      <xdr:blipFill>
        <a:blip r:embed="rId1"/>
        <a:stretch>
          <a:fillRect/>
        </a:stretch>
      </xdr:blipFill>
      <xdr:spPr>
        <a:xfrm>
          <a:off x="20496530" y="95310325"/>
          <a:ext cx="66675" cy="25400"/>
        </a:xfrm>
        <a:prstGeom prst="rect">
          <a:avLst/>
        </a:prstGeom>
        <a:noFill/>
        <a:ln w="9525">
          <a:noFill/>
        </a:ln>
      </xdr:spPr>
    </xdr:pic>
    <xdr:clientData/>
  </xdr:twoCellAnchor>
  <xdr:twoCellAnchor editAs="oneCell">
    <xdr:from>
      <xdr:col>33</xdr:col>
      <xdr:colOff>457200</xdr:colOff>
      <xdr:row>48</xdr:row>
      <xdr:rowOff>0</xdr:rowOff>
    </xdr:from>
    <xdr:to>
      <xdr:col>33</xdr:col>
      <xdr:colOff>504190</xdr:colOff>
      <xdr:row>48</xdr:row>
      <xdr:rowOff>427990</xdr:rowOff>
    </xdr:to>
    <xdr:pic>
      <xdr:nvPicPr>
        <xdr:cNvPr id="23451" name="120" descr="120"/>
        <xdr:cNvPicPr/>
      </xdr:nvPicPr>
      <xdr:blipFill>
        <a:blip r:embed="rId1" cstate="print"/>
        <a:stretch>
          <a:fillRect/>
        </a:stretch>
      </xdr:blipFill>
      <xdr:spPr>
        <a:xfrm>
          <a:off x="20448905" y="79451200"/>
          <a:ext cx="46990" cy="427990"/>
        </a:xfrm>
        <a:prstGeom prst="rect">
          <a:avLst/>
        </a:prstGeom>
        <a:noFill/>
        <a:ln w="9525">
          <a:noFill/>
        </a:ln>
      </xdr:spPr>
    </xdr:pic>
    <xdr:clientData/>
  </xdr:twoCellAnchor>
  <xdr:twoCellAnchor editAs="oneCell">
    <xdr:from>
      <xdr:col>33</xdr:col>
      <xdr:colOff>457200</xdr:colOff>
      <xdr:row>48</xdr:row>
      <xdr:rowOff>0</xdr:rowOff>
    </xdr:from>
    <xdr:to>
      <xdr:col>33</xdr:col>
      <xdr:colOff>504190</xdr:colOff>
      <xdr:row>48</xdr:row>
      <xdr:rowOff>427990</xdr:rowOff>
    </xdr:to>
    <xdr:pic>
      <xdr:nvPicPr>
        <xdr:cNvPr id="23452" name="120" descr="120"/>
        <xdr:cNvPicPr/>
      </xdr:nvPicPr>
      <xdr:blipFill>
        <a:blip r:embed="rId1" cstate="print"/>
        <a:stretch>
          <a:fillRect/>
        </a:stretch>
      </xdr:blipFill>
      <xdr:spPr>
        <a:xfrm>
          <a:off x="20448905" y="79451200"/>
          <a:ext cx="46990" cy="42799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453"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454"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455"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343535</xdr:colOff>
      <xdr:row>48</xdr:row>
      <xdr:rowOff>0</xdr:rowOff>
    </xdr:from>
    <xdr:to>
      <xdr:col>33</xdr:col>
      <xdr:colOff>408305</xdr:colOff>
      <xdr:row>48</xdr:row>
      <xdr:rowOff>1048385</xdr:rowOff>
    </xdr:to>
    <xdr:pic>
      <xdr:nvPicPr>
        <xdr:cNvPr id="23456" name="120" descr="120"/>
        <xdr:cNvPicPr/>
      </xdr:nvPicPr>
      <xdr:blipFill>
        <a:blip r:embed="rId1" cstate="print"/>
        <a:stretch>
          <a:fillRect/>
        </a:stretch>
      </xdr:blipFill>
      <xdr:spPr>
        <a:xfrm>
          <a:off x="20335240" y="79451200"/>
          <a:ext cx="64770" cy="1048385"/>
        </a:xfrm>
        <a:prstGeom prst="rect">
          <a:avLst/>
        </a:prstGeom>
        <a:noFill/>
        <a:ln w="9525">
          <a:noFill/>
        </a:ln>
      </xdr:spPr>
    </xdr:pic>
    <xdr:clientData/>
  </xdr:twoCellAnchor>
  <xdr:twoCellAnchor editAs="oneCell">
    <xdr:from>
      <xdr:col>33</xdr:col>
      <xdr:colOff>457200</xdr:colOff>
      <xdr:row>48</xdr:row>
      <xdr:rowOff>0</xdr:rowOff>
    </xdr:from>
    <xdr:to>
      <xdr:col>33</xdr:col>
      <xdr:colOff>504190</xdr:colOff>
      <xdr:row>48</xdr:row>
      <xdr:rowOff>427990</xdr:rowOff>
    </xdr:to>
    <xdr:pic>
      <xdr:nvPicPr>
        <xdr:cNvPr id="23457" name="120" descr="120"/>
        <xdr:cNvPicPr/>
      </xdr:nvPicPr>
      <xdr:blipFill>
        <a:blip r:embed="rId1" cstate="print"/>
        <a:stretch>
          <a:fillRect/>
        </a:stretch>
      </xdr:blipFill>
      <xdr:spPr>
        <a:xfrm>
          <a:off x="20448905" y="79451200"/>
          <a:ext cx="46990" cy="427990"/>
        </a:xfrm>
        <a:prstGeom prst="rect">
          <a:avLst/>
        </a:prstGeom>
        <a:noFill/>
        <a:ln w="9525">
          <a:noFill/>
        </a:ln>
      </xdr:spPr>
    </xdr:pic>
    <xdr:clientData/>
  </xdr:twoCellAnchor>
  <xdr:twoCellAnchor editAs="oneCell">
    <xdr:from>
      <xdr:col>33</xdr:col>
      <xdr:colOff>457200</xdr:colOff>
      <xdr:row>48</xdr:row>
      <xdr:rowOff>0</xdr:rowOff>
    </xdr:from>
    <xdr:to>
      <xdr:col>33</xdr:col>
      <xdr:colOff>504190</xdr:colOff>
      <xdr:row>48</xdr:row>
      <xdr:rowOff>427990</xdr:rowOff>
    </xdr:to>
    <xdr:pic>
      <xdr:nvPicPr>
        <xdr:cNvPr id="23458" name="120" descr="120"/>
        <xdr:cNvPicPr/>
      </xdr:nvPicPr>
      <xdr:blipFill>
        <a:blip r:embed="rId1" cstate="print"/>
        <a:stretch>
          <a:fillRect/>
        </a:stretch>
      </xdr:blipFill>
      <xdr:spPr>
        <a:xfrm>
          <a:off x="20448905" y="79451200"/>
          <a:ext cx="46990" cy="42799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459"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460"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461"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343535</xdr:colOff>
      <xdr:row>48</xdr:row>
      <xdr:rowOff>0</xdr:rowOff>
    </xdr:from>
    <xdr:to>
      <xdr:col>33</xdr:col>
      <xdr:colOff>408305</xdr:colOff>
      <xdr:row>48</xdr:row>
      <xdr:rowOff>1048385</xdr:rowOff>
    </xdr:to>
    <xdr:pic>
      <xdr:nvPicPr>
        <xdr:cNvPr id="23462" name="120" descr="120"/>
        <xdr:cNvPicPr/>
      </xdr:nvPicPr>
      <xdr:blipFill>
        <a:blip r:embed="rId1" cstate="print"/>
        <a:stretch>
          <a:fillRect/>
        </a:stretch>
      </xdr:blipFill>
      <xdr:spPr>
        <a:xfrm>
          <a:off x="20335240" y="79451200"/>
          <a:ext cx="64770" cy="1048385"/>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49</xdr:row>
      <xdr:rowOff>427990</xdr:rowOff>
    </xdr:to>
    <xdr:pic>
      <xdr:nvPicPr>
        <xdr:cNvPr id="23463" name="120" descr="120"/>
        <xdr:cNvPicPr/>
      </xdr:nvPicPr>
      <xdr:blipFill>
        <a:blip r:embed="rId1" cstate="print"/>
        <a:stretch>
          <a:fillRect/>
        </a:stretch>
      </xdr:blipFill>
      <xdr:spPr>
        <a:xfrm>
          <a:off x="20448905" y="80879950"/>
          <a:ext cx="46990" cy="427990"/>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49</xdr:row>
      <xdr:rowOff>427990</xdr:rowOff>
    </xdr:to>
    <xdr:pic>
      <xdr:nvPicPr>
        <xdr:cNvPr id="23464" name="120" descr="120"/>
        <xdr:cNvPicPr/>
      </xdr:nvPicPr>
      <xdr:blipFill>
        <a:blip r:embed="rId1" cstate="print"/>
        <a:stretch>
          <a:fillRect/>
        </a:stretch>
      </xdr:blipFill>
      <xdr:spPr>
        <a:xfrm>
          <a:off x="20448905" y="80879950"/>
          <a:ext cx="46990" cy="42799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65"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66"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67"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343535</xdr:colOff>
      <xdr:row>49</xdr:row>
      <xdr:rowOff>0</xdr:rowOff>
    </xdr:from>
    <xdr:to>
      <xdr:col>33</xdr:col>
      <xdr:colOff>408305</xdr:colOff>
      <xdr:row>49</xdr:row>
      <xdr:rowOff>1048385</xdr:rowOff>
    </xdr:to>
    <xdr:pic>
      <xdr:nvPicPr>
        <xdr:cNvPr id="23468" name="120" descr="120"/>
        <xdr:cNvPicPr/>
      </xdr:nvPicPr>
      <xdr:blipFill>
        <a:blip r:embed="rId1" cstate="print"/>
        <a:stretch>
          <a:fillRect/>
        </a:stretch>
      </xdr:blipFill>
      <xdr:spPr>
        <a:xfrm>
          <a:off x="20335240" y="80879950"/>
          <a:ext cx="64770" cy="1048385"/>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69"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70"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71"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343535</xdr:colOff>
      <xdr:row>49</xdr:row>
      <xdr:rowOff>0</xdr:rowOff>
    </xdr:from>
    <xdr:to>
      <xdr:col>33</xdr:col>
      <xdr:colOff>408305</xdr:colOff>
      <xdr:row>49</xdr:row>
      <xdr:rowOff>1048385</xdr:rowOff>
    </xdr:to>
    <xdr:pic>
      <xdr:nvPicPr>
        <xdr:cNvPr id="23472" name="120" descr="120"/>
        <xdr:cNvPicPr/>
      </xdr:nvPicPr>
      <xdr:blipFill>
        <a:blip r:embed="rId1" cstate="print"/>
        <a:stretch>
          <a:fillRect/>
        </a:stretch>
      </xdr:blipFill>
      <xdr:spPr>
        <a:xfrm>
          <a:off x="20335240" y="80879950"/>
          <a:ext cx="64770" cy="1048385"/>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73"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74"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475"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343535</xdr:colOff>
      <xdr:row>49</xdr:row>
      <xdr:rowOff>0</xdr:rowOff>
    </xdr:from>
    <xdr:to>
      <xdr:col>33</xdr:col>
      <xdr:colOff>408305</xdr:colOff>
      <xdr:row>49</xdr:row>
      <xdr:rowOff>1048385</xdr:rowOff>
    </xdr:to>
    <xdr:pic>
      <xdr:nvPicPr>
        <xdr:cNvPr id="23476" name="120" descr="120"/>
        <xdr:cNvPicPr/>
      </xdr:nvPicPr>
      <xdr:blipFill>
        <a:blip r:embed="rId1" cstate="print"/>
        <a:stretch>
          <a:fillRect/>
        </a:stretch>
      </xdr:blipFill>
      <xdr:spPr>
        <a:xfrm>
          <a:off x="20335240" y="80879950"/>
          <a:ext cx="64770" cy="1048385"/>
        </a:xfrm>
        <a:prstGeom prst="rect">
          <a:avLst/>
        </a:prstGeom>
        <a:noFill/>
        <a:ln w="9525">
          <a:noFill/>
        </a:ln>
      </xdr:spPr>
    </xdr:pic>
    <xdr:clientData/>
  </xdr:twoCellAnchor>
  <xdr:twoCellAnchor editAs="oneCell">
    <xdr:from>
      <xdr:col>33</xdr:col>
      <xdr:colOff>457200</xdr:colOff>
      <xdr:row>50</xdr:row>
      <xdr:rowOff>0</xdr:rowOff>
    </xdr:from>
    <xdr:to>
      <xdr:col>33</xdr:col>
      <xdr:colOff>504190</xdr:colOff>
      <xdr:row>50</xdr:row>
      <xdr:rowOff>427990</xdr:rowOff>
    </xdr:to>
    <xdr:pic>
      <xdr:nvPicPr>
        <xdr:cNvPr id="23477" name="120" descr="120"/>
        <xdr:cNvPicPr/>
      </xdr:nvPicPr>
      <xdr:blipFill>
        <a:blip r:embed="rId1" cstate="print"/>
        <a:stretch>
          <a:fillRect/>
        </a:stretch>
      </xdr:blipFill>
      <xdr:spPr>
        <a:xfrm>
          <a:off x="20448905" y="82308700"/>
          <a:ext cx="46990" cy="427990"/>
        </a:xfrm>
        <a:prstGeom prst="rect">
          <a:avLst/>
        </a:prstGeom>
        <a:noFill/>
        <a:ln w="9525">
          <a:noFill/>
        </a:ln>
      </xdr:spPr>
    </xdr:pic>
    <xdr:clientData/>
  </xdr:twoCellAnchor>
  <xdr:twoCellAnchor editAs="oneCell">
    <xdr:from>
      <xdr:col>33</xdr:col>
      <xdr:colOff>457200</xdr:colOff>
      <xdr:row>50</xdr:row>
      <xdr:rowOff>0</xdr:rowOff>
    </xdr:from>
    <xdr:to>
      <xdr:col>33</xdr:col>
      <xdr:colOff>504190</xdr:colOff>
      <xdr:row>50</xdr:row>
      <xdr:rowOff>427990</xdr:rowOff>
    </xdr:to>
    <xdr:pic>
      <xdr:nvPicPr>
        <xdr:cNvPr id="23478" name="120" descr="120"/>
        <xdr:cNvPicPr/>
      </xdr:nvPicPr>
      <xdr:blipFill>
        <a:blip r:embed="rId1" cstate="print"/>
        <a:stretch>
          <a:fillRect/>
        </a:stretch>
      </xdr:blipFill>
      <xdr:spPr>
        <a:xfrm>
          <a:off x="20448905" y="82308700"/>
          <a:ext cx="46990" cy="42799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79"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0"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1"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343535</xdr:colOff>
      <xdr:row>50</xdr:row>
      <xdr:rowOff>0</xdr:rowOff>
    </xdr:from>
    <xdr:to>
      <xdr:col>33</xdr:col>
      <xdr:colOff>408305</xdr:colOff>
      <xdr:row>50</xdr:row>
      <xdr:rowOff>1048385</xdr:rowOff>
    </xdr:to>
    <xdr:pic>
      <xdr:nvPicPr>
        <xdr:cNvPr id="23482" name="120" descr="120"/>
        <xdr:cNvPicPr/>
      </xdr:nvPicPr>
      <xdr:blipFill>
        <a:blip r:embed="rId1" cstate="print"/>
        <a:stretch>
          <a:fillRect/>
        </a:stretch>
      </xdr:blipFill>
      <xdr:spPr>
        <a:xfrm>
          <a:off x="20335240" y="82308700"/>
          <a:ext cx="64770" cy="1048385"/>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3"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4"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5"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343535</xdr:colOff>
      <xdr:row>50</xdr:row>
      <xdr:rowOff>0</xdr:rowOff>
    </xdr:from>
    <xdr:to>
      <xdr:col>33</xdr:col>
      <xdr:colOff>408305</xdr:colOff>
      <xdr:row>50</xdr:row>
      <xdr:rowOff>1048385</xdr:rowOff>
    </xdr:to>
    <xdr:pic>
      <xdr:nvPicPr>
        <xdr:cNvPr id="23486" name="120" descr="120"/>
        <xdr:cNvPicPr/>
      </xdr:nvPicPr>
      <xdr:blipFill>
        <a:blip r:embed="rId1" cstate="print"/>
        <a:stretch>
          <a:fillRect/>
        </a:stretch>
      </xdr:blipFill>
      <xdr:spPr>
        <a:xfrm>
          <a:off x="20335240" y="82308700"/>
          <a:ext cx="64770" cy="1048385"/>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7"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8"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89"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343535</xdr:colOff>
      <xdr:row>50</xdr:row>
      <xdr:rowOff>0</xdr:rowOff>
    </xdr:from>
    <xdr:to>
      <xdr:col>33</xdr:col>
      <xdr:colOff>408305</xdr:colOff>
      <xdr:row>50</xdr:row>
      <xdr:rowOff>1048385</xdr:rowOff>
    </xdr:to>
    <xdr:pic>
      <xdr:nvPicPr>
        <xdr:cNvPr id="23490" name="120" descr="120"/>
        <xdr:cNvPicPr/>
      </xdr:nvPicPr>
      <xdr:blipFill>
        <a:blip r:embed="rId1" cstate="print"/>
        <a:stretch>
          <a:fillRect/>
        </a:stretch>
      </xdr:blipFill>
      <xdr:spPr>
        <a:xfrm>
          <a:off x="20335240" y="82308700"/>
          <a:ext cx="64770" cy="1048385"/>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91"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92"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493"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343535</xdr:colOff>
      <xdr:row>50</xdr:row>
      <xdr:rowOff>0</xdr:rowOff>
    </xdr:from>
    <xdr:to>
      <xdr:col>33</xdr:col>
      <xdr:colOff>408305</xdr:colOff>
      <xdr:row>50</xdr:row>
      <xdr:rowOff>1048385</xdr:rowOff>
    </xdr:to>
    <xdr:pic>
      <xdr:nvPicPr>
        <xdr:cNvPr id="23494" name="120" descr="120"/>
        <xdr:cNvPicPr/>
      </xdr:nvPicPr>
      <xdr:blipFill>
        <a:blip r:embed="rId1" cstate="print"/>
        <a:stretch>
          <a:fillRect/>
        </a:stretch>
      </xdr:blipFill>
      <xdr:spPr>
        <a:xfrm>
          <a:off x="20335240" y="82308700"/>
          <a:ext cx="64770" cy="1048385"/>
        </a:xfrm>
        <a:prstGeom prst="rect">
          <a:avLst/>
        </a:prstGeom>
        <a:noFill/>
        <a:ln w="9525">
          <a:noFill/>
        </a:ln>
      </xdr:spPr>
    </xdr:pic>
    <xdr:clientData/>
  </xdr:twoCellAnchor>
  <xdr:twoCellAnchor editAs="oneCell">
    <xdr:from>
      <xdr:col>33</xdr:col>
      <xdr:colOff>457200</xdr:colOff>
      <xdr:row>51</xdr:row>
      <xdr:rowOff>0</xdr:rowOff>
    </xdr:from>
    <xdr:to>
      <xdr:col>33</xdr:col>
      <xdr:colOff>504190</xdr:colOff>
      <xdr:row>51</xdr:row>
      <xdr:rowOff>427990</xdr:rowOff>
    </xdr:to>
    <xdr:pic>
      <xdr:nvPicPr>
        <xdr:cNvPr id="23495" name="120" descr="120"/>
        <xdr:cNvPicPr/>
      </xdr:nvPicPr>
      <xdr:blipFill>
        <a:blip r:embed="rId1" cstate="print"/>
        <a:stretch>
          <a:fillRect/>
        </a:stretch>
      </xdr:blipFill>
      <xdr:spPr>
        <a:xfrm>
          <a:off x="20448905" y="83737450"/>
          <a:ext cx="46990" cy="427990"/>
        </a:xfrm>
        <a:prstGeom prst="rect">
          <a:avLst/>
        </a:prstGeom>
        <a:noFill/>
        <a:ln w="9525">
          <a:noFill/>
        </a:ln>
      </xdr:spPr>
    </xdr:pic>
    <xdr:clientData/>
  </xdr:twoCellAnchor>
  <xdr:twoCellAnchor editAs="oneCell">
    <xdr:from>
      <xdr:col>33</xdr:col>
      <xdr:colOff>457200</xdr:colOff>
      <xdr:row>51</xdr:row>
      <xdr:rowOff>0</xdr:rowOff>
    </xdr:from>
    <xdr:to>
      <xdr:col>33</xdr:col>
      <xdr:colOff>504190</xdr:colOff>
      <xdr:row>51</xdr:row>
      <xdr:rowOff>427990</xdr:rowOff>
    </xdr:to>
    <xdr:pic>
      <xdr:nvPicPr>
        <xdr:cNvPr id="23496" name="120" descr="120"/>
        <xdr:cNvPicPr/>
      </xdr:nvPicPr>
      <xdr:blipFill>
        <a:blip r:embed="rId1" cstate="print"/>
        <a:stretch>
          <a:fillRect/>
        </a:stretch>
      </xdr:blipFill>
      <xdr:spPr>
        <a:xfrm>
          <a:off x="20448905" y="83737450"/>
          <a:ext cx="46990" cy="42799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497"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498"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499"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343535</xdr:colOff>
      <xdr:row>51</xdr:row>
      <xdr:rowOff>0</xdr:rowOff>
    </xdr:from>
    <xdr:to>
      <xdr:col>33</xdr:col>
      <xdr:colOff>408305</xdr:colOff>
      <xdr:row>51</xdr:row>
      <xdr:rowOff>1048385</xdr:rowOff>
    </xdr:to>
    <xdr:pic>
      <xdr:nvPicPr>
        <xdr:cNvPr id="23500" name="120" descr="120"/>
        <xdr:cNvPicPr/>
      </xdr:nvPicPr>
      <xdr:blipFill>
        <a:blip r:embed="rId1" cstate="print"/>
        <a:stretch>
          <a:fillRect/>
        </a:stretch>
      </xdr:blipFill>
      <xdr:spPr>
        <a:xfrm>
          <a:off x="20335240" y="83737450"/>
          <a:ext cx="64770" cy="1048385"/>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01"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02"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03"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343535</xdr:colOff>
      <xdr:row>51</xdr:row>
      <xdr:rowOff>0</xdr:rowOff>
    </xdr:from>
    <xdr:to>
      <xdr:col>33</xdr:col>
      <xdr:colOff>408305</xdr:colOff>
      <xdr:row>51</xdr:row>
      <xdr:rowOff>1048385</xdr:rowOff>
    </xdr:to>
    <xdr:pic>
      <xdr:nvPicPr>
        <xdr:cNvPr id="23504" name="120" descr="120"/>
        <xdr:cNvPicPr/>
      </xdr:nvPicPr>
      <xdr:blipFill>
        <a:blip r:embed="rId1" cstate="print"/>
        <a:stretch>
          <a:fillRect/>
        </a:stretch>
      </xdr:blipFill>
      <xdr:spPr>
        <a:xfrm>
          <a:off x="20335240" y="83737450"/>
          <a:ext cx="64770" cy="1048385"/>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05"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06"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07"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343535</xdr:colOff>
      <xdr:row>51</xdr:row>
      <xdr:rowOff>0</xdr:rowOff>
    </xdr:from>
    <xdr:to>
      <xdr:col>33</xdr:col>
      <xdr:colOff>408305</xdr:colOff>
      <xdr:row>51</xdr:row>
      <xdr:rowOff>1048385</xdr:rowOff>
    </xdr:to>
    <xdr:pic>
      <xdr:nvPicPr>
        <xdr:cNvPr id="23508" name="120" descr="120"/>
        <xdr:cNvPicPr/>
      </xdr:nvPicPr>
      <xdr:blipFill>
        <a:blip r:embed="rId1" cstate="print"/>
        <a:stretch>
          <a:fillRect/>
        </a:stretch>
      </xdr:blipFill>
      <xdr:spPr>
        <a:xfrm>
          <a:off x="20335240" y="83737450"/>
          <a:ext cx="64770" cy="1048385"/>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09"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10"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11"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343535</xdr:colOff>
      <xdr:row>51</xdr:row>
      <xdr:rowOff>0</xdr:rowOff>
    </xdr:from>
    <xdr:to>
      <xdr:col>33</xdr:col>
      <xdr:colOff>408305</xdr:colOff>
      <xdr:row>51</xdr:row>
      <xdr:rowOff>1048385</xdr:rowOff>
    </xdr:to>
    <xdr:pic>
      <xdr:nvPicPr>
        <xdr:cNvPr id="23512" name="120" descr="120"/>
        <xdr:cNvPicPr/>
      </xdr:nvPicPr>
      <xdr:blipFill>
        <a:blip r:embed="rId1" cstate="print"/>
        <a:stretch>
          <a:fillRect/>
        </a:stretch>
      </xdr:blipFill>
      <xdr:spPr>
        <a:xfrm>
          <a:off x="20335240" y="83737450"/>
          <a:ext cx="64770" cy="1048385"/>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13"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14"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515"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343535</xdr:colOff>
      <xdr:row>51</xdr:row>
      <xdr:rowOff>0</xdr:rowOff>
    </xdr:from>
    <xdr:to>
      <xdr:col>33</xdr:col>
      <xdr:colOff>408305</xdr:colOff>
      <xdr:row>51</xdr:row>
      <xdr:rowOff>1048385</xdr:rowOff>
    </xdr:to>
    <xdr:pic>
      <xdr:nvPicPr>
        <xdr:cNvPr id="23516" name="120" descr="120"/>
        <xdr:cNvPicPr/>
      </xdr:nvPicPr>
      <xdr:blipFill>
        <a:blip r:embed="rId1" cstate="print"/>
        <a:stretch>
          <a:fillRect/>
        </a:stretch>
      </xdr:blipFill>
      <xdr:spPr>
        <a:xfrm>
          <a:off x="20335240" y="8373745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504190</xdr:colOff>
      <xdr:row>52</xdr:row>
      <xdr:rowOff>427990</xdr:rowOff>
    </xdr:to>
    <xdr:pic>
      <xdr:nvPicPr>
        <xdr:cNvPr id="23517" name="120" descr="120"/>
        <xdr:cNvPicPr/>
      </xdr:nvPicPr>
      <xdr:blipFill>
        <a:blip r:embed="rId1" cstate="print"/>
        <a:stretch>
          <a:fillRect/>
        </a:stretch>
      </xdr:blipFill>
      <xdr:spPr>
        <a:xfrm>
          <a:off x="20448905" y="85166200"/>
          <a:ext cx="46990" cy="427990"/>
        </a:xfrm>
        <a:prstGeom prst="rect">
          <a:avLst/>
        </a:prstGeom>
        <a:noFill/>
        <a:ln w="9525">
          <a:noFill/>
        </a:ln>
      </xdr:spPr>
    </xdr:pic>
    <xdr:clientData/>
  </xdr:twoCellAnchor>
  <xdr:twoCellAnchor editAs="oneCell">
    <xdr:from>
      <xdr:col>33</xdr:col>
      <xdr:colOff>457200</xdr:colOff>
      <xdr:row>52</xdr:row>
      <xdr:rowOff>0</xdr:rowOff>
    </xdr:from>
    <xdr:to>
      <xdr:col>33</xdr:col>
      <xdr:colOff>504190</xdr:colOff>
      <xdr:row>52</xdr:row>
      <xdr:rowOff>427990</xdr:rowOff>
    </xdr:to>
    <xdr:pic>
      <xdr:nvPicPr>
        <xdr:cNvPr id="23518" name="120" descr="120"/>
        <xdr:cNvPicPr/>
      </xdr:nvPicPr>
      <xdr:blipFill>
        <a:blip r:embed="rId1" cstate="print"/>
        <a:stretch>
          <a:fillRect/>
        </a:stretch>
      </xdr:blipFill>
      <xdr:spPr>
        <a:xfrm>
          <a:off x="20448905" y="85166200"/>
          <a:ext cx="46990" cy="42799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19"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0"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1"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22"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3"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4"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5"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26"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7"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8"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29"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30"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31"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32"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33"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34"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35"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36"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37"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38"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39"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0"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1"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42"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3"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4"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5"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46"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7"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8"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49"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50"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51"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52"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53"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54"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55"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56"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557"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558"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504190</xdr:colOff>
      <xdr:row>53</xdr:row>
      <xdr:rowOff>427990</xdr:rowOff>
    </xdr:to>
    <xdr:pic>
      <xdr:nvPicPr>
        <xdr:cNvPr id="23559" name="120" descr="120"/>
        <xdr:cNvPicPr/>
      </xdr:nvPicPr>
      <xdr:blipFill>
        <a:blip r:embed="rId1" cstate="print"/>
        <a:stretch>
          <a:fillRect/>
        </a:stretch>
      </xdr:blipFill>
      <xdr:spPr>
        <a:xfrm>
          <a:off x="20448905" y="86594950"/>
          <a:ext cx="46990" cy="427990"/>
        </a:xfrm>
        <a:prstGeom prst="rect">
          <a:avLst/>
        </a:prstGeom>
        <a:noFill/>
        <a:ln w="9525">
          <a:noFill/>
        </a:ln>
      </xdr:spPr>
    </xdr:pic>
    <xdr:clientData/>
  </xdr:twoCellAnchor>
  <xdr:twoCellAnchor editAs="oneCell">
    <xdr:from>
      <xdr:col>33</xdr:col>
      <xdr:colOff>457200</xdr:colOff>
      <xdr:row>53</xdr:row>
      <xdr:rowOff>0</xdr:rowOff>
    </xdr:from>
    <xdr:to>
      <xdr:col>33</xdr:col>
      <xdr:colOff>504190</xdr:colOff>
      <xdr:row>53</xdr:row>
      <xdr:rowOff>427990</xdr:rowOff>
    </xdr:to>
    <xdr:pic>
      <xdr:nvPicPr>
        <xdr:cNvPr id="23560" name="120" descr="120"/>
        <xdr:cNvPicPr/>
      </xdr:nvPicPr>
      <xdr:blipFill>
        <a:blip r:embed="rId1" cstate="print"/>
        <a:stretch>
          <a:fillRect/>
        </a:stretch>
      </xdr:blipFill>
      <xdr:spPr>
        <a:xfrm>
          <a:off x="20448905" y="86594950"/>
          <a:ext cx="46990" cy="42799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61"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62"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63"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564"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65"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66"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67"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568"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69"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0"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1"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572"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3"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4"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5"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576"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7"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8"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579"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580"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49</xdr:row>
      <xdr:rowOff>427990</xdr:rowOff>
    </xdr:to>
    <xdr:pic>
      <xdr:nvPicPr>
        <xdr:cNvPr id="23581" name="120" descr="120"/>
        <xdr:cNvPicPr/>
      </xdr:nvPicPr>
      <xdr:blipFill>
        <a:blip r:embed="rId1" cstate="print"/>
        <a:stretch>
          <a:fillRect/>
        </a:stretch>
      </xdr:blipFill>
      <xdr:spPr>
        <a:xfrm>
          <a:off x="20448905" y="80879950"/>
          <a:ext cx="46990" cy="427990"/>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49</xdr:row>
      <xdr:rowOff>427990</xdr:rowOff>
    </xdr:to>
    <xdr:pic>
      <xdr:nvPicPr>
        <xdr:cNvPr id="23582" name="120" descr="120"/>
        <xdr:cNvPicPr/>
      </xdr:nvPicPr>
      <xdr:blipFill>
        <a:blip r:embed="rId1" cstate="print"/>
        <a:stretch>
          <a:fillRect/>
        </a:stretch>
      </xdr:blipFill>
      <xdr:spPr>
        <a:xfrm>
          <a:off x="20448905" y="80879950"/>
          <a:ext cx="46990" cy="427990"/>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50</xdr:row>
      <xdr:rowOff>19685</xdr:rowOff>
    </xdr:to>
    <xdr:pic>
      <xdr:nvPicPr>
        <xdr:cNvPr id="23583" name="120" descr="120"/>
        <xdr:cNvPicPr/>
      </xdr:nvPicPr>
      <xdr:blipFill>
        <a:blip r:embed="rId1" cstate="print"/>
        <a:stretch>
          <a:fillRect/>
        </a:stretch>
      </xdr:blipFill>
      <xdr:spPr>
        <a:xfrm>
          <a:off x="20448905" y="80879950"/>
          <a:ext cx="46990" cy="1448435"/>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50</xdr:row>
      <xdr:rowOff>19685</xdr:rowOff>
    </xdr:to>
    <xdr:pic>
      <xdr:nvPicPr>
        <xdr:cNvPr id="23584" name="120" descr="120"/>
        <xdr:cNvPicPr/>
      </xdr:nvPicPr>
      <xdr:blipFill>
        <a:blip r:embed="rId1" cstate="print"/>
        <a:stretch>
          <a:fillRect/>
        </a:stretch>
      </xdr:blipFill>
      <xdr:spPr>
        <a:xfrm>
          <a:off x="20448905" y="80879950"/>
          <a:ext cx="46990" cy="1448435"/>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585"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586"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587"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343535</xdr:colOff>
      <xdr:row>49</xdr:row>
      <xdr:rowOff>0</xdr:rowOff>
    </xdr:from>
    <xdr:to>
      <xdr:col>33</xdr:col>
      <xdr:colOff>408305</xdr:colOff>
      <xdr:row>49</xdr:row>
      <xdr:rowOff>1048385</xdr:rowOff>
    </xdr:to>
    <xdr:pic>
      <xdr:nvPicPr>
        <xdr:cNvPr id="23588" name="120" descr="120"/>
        <xdr:cNvPicPr/>
      </xdr:nvPicPr>
      <xdr:blipFill>
        <a:blip r:embed="rId1" cstate="print"/>
        <a:stretch>
          <a:fillRect/>
        </a:stretch>
      </xdr:blipFill>
      <xdr:spPr>
        <a:xfrm>
          <a:off x="20335240" y="80879950"/>
          <a:ext cx="64770" cy="1048385"/>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50</xdr:row>
      <xdr:rowOff>66675</xdr:rowOff>
    </xdr:to>
    <xdr:pic>
      <xdr:nvPicPr>
        <xdr:cNvPr id="23589" name="120" descr="120"/>
        <xdr:cNvPicPr/>
      </xdr:nvPicPr>
      <xdr:blipFill>
        <a:blip r:embed="rId1" cstate="print"/>
        <a:stretch>
          <a:fillRect/>
        </a:stretch>
      </xdr:blipFill>
      <xdr:spPr>
        <a:xfrm>
          <a:off x="20448905" y="80879950"/>
          <a:ext cx="66040" cy="1495425"/>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50</xdr:row>
      <xdr:rowOff>66675</xdr:rowOff>
    </xdr:to>
    <xdr:pic>
      <xdr:nvPicPr>
        <xdr:cNvPr id="23590" name="120" descr="120"/>
        <xdr:cNvPicPr/>
      </xdr:nvPicPr>
      <xdr:blipFill>
        <a:blip r:embed="rId1" cstate="print"/>
        <a:stretch>
          <a:fillRect/>
        </a:stretch>
      </xdr:blipFill>
      <xdr:spPr>
        <a:xfrm>
          <a:off x="20448905" y="80879950"/>
          <a:ext cx="66040" cy="1495425"/>
        </a:xfrm>
        <a:prstGeom prst="rect">
          <a:avLst/>
        </a:prstGeom>
        <a:noFill/>
        <a:ln w="9525">
          <a:noFill/>
        </a:ln>
      </xdr:spPr>
    </xdr:pic>
    <xdr:clientData/>
  </xdr:twoCellAnchor>
  <xdr:twoCellAnchor editAs="oneCell">
    <xdr:from>
      <xdr:col>33</xdr:col>
      <xdr:colOff>457200</xdr:colOff>
      <xdr:row>48</xdr:row>
      <xdr:rowOff>0</xdr:rowOff>
    </xdr:from>
    <xdr:to>
      <xdr:col>33</xdr:col>
      <xdr:colOff>504190</xdr:colOff>
      <xdr:row>48</xdr:row>
      <xdr:rowOff>427990</xdr:rowOff>
    </xdr:to>
    <xdr:pic>
      <xdr:nvPicPr>
        <xdr:cNvPr id="23591" name="120" descr="120"/>
        <xdr:cNvPicPr/>
      </xdr:nvPicPr>
      <xdr:blipFill>
        <a:blip r:embed="rId1" cstate="print"/>
        <a:stretch>
          <a:fillRect/>
        </a:stretch>
      </xdr:blipFill>
      <xdr:spPr>
        <a:xfrm>
          <a:off x="20448905" y="79451200"/>
          <a:ext cx="46990" cy="427990"/>
        </a:xfrm>
        <a:prstGeom prst="rect">
          <a:avLst/>
        </a:prstGeom>
        <a:noFill/>
        <a:ln w="9525">
          <a:noFill/>
        </a:ln>
      </xdr:spPr>
    </xdr:pic>
    <xdr:clientData/>
  </xdr:twoCellAnchor>
  <xdr:twoCellAnchor editAs="oneCell">
    <xdr:from>
      <xdr:col>33</xdr:col>
      <xdr:colOff>457200</xdr:colOff>
      <xdr:row>48</xdr:row>
      <xdr:rowOff>0</xdr:rowOff>
    </xdr:from>
    <xdr:to>
      <xdr:col>33</xdr:col>
      <xdr:colOff>504190</xdr:colOff>
      <xdr:row>48</xdr:row>
      <xdr:rowOff>427990</xdr:rowOff>
    </xdr:to>
    <xdr:pic>
      <xdr:nvPicPr>
        <xdr:cNvPr id="23592" name="120" descr="120"/>
        <xdr:cNvPicPr/>
      </xdr:nvPicPr>
      <xdr:blipFill>
        <a:blip r:embed="rId1" cstate="print"/>
        <a:stretch>
          <a:fillRect/>
        </a:stretch>
      </xdr:blipFill>
      <xdr:spPr>
        <a:xfrm>
          <a:off x="20448905" y="79451200"/>
          <a:ext cx="46990" cy="42799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593"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594"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457200</xdr:colOff>
      <xdr:row>48</xdr:row>
      <xdr:rowOff>0</xdr:rowOff>
    </xdr:from>
    <xdr:to>
      <xdr:col>33</xdr:col>
      <xdr:colOff>523240</xdr:colOff>
      <xdr:row>48</xdr:row>
      <xdr:rowOff>1172210</xdr:rowOff>
    </xdr:to>
    <xdr:pic>
      <xdr:nvPicPr>
        <xdr:cNvPr id="23595" name="120" descr="120"/>
        <xdr:cNvPicPr/>
      </xdr:nvPicPr>
      <xdr:blipFill>
        <a:blip r:embed="rId1" cstate="print"/>
        <a:stretch>
          <a:fillRect/>
        </a:stretch>
      </xdr:blipFill>
      <xdr:spPr>
        <a:xfrm>
          <a:off x="20448905" y="79451200"/>
          <a:ext cx="66040" cy="1172210"/>
        </a:xfrm>
        <a:prstGeom prst="rect">
          <a:avLst/>
        </a:prstGeom>
        <a:noFill/>
        <a:ln w="9525">
          <a:noFill/>
        </a:ln>
      </xdr:spPr>
    </xdr:pic>
    <xdr:clientData/>
  </xdr:twoCellAnchor>
  <xdr:twoCellAnchor editAs="oneCell">
    <xdr:from>
      <xdr:col>33</xdr:col>
      <xdr:colOff>343535</xdr:colOff>
      <xdr:row>48</xdr:row>
      <xdr:rowOff>0</xdr:rowOff>
    </xdr:from>
    <xdr:to>
      <xdr:col>33</xdr:col>
      <xdr:colOff>408305</xdr:colOff>
      <xdr:row>48</xdr:row>
      <xdr:rowOff>1048385</xdr:rowOff>
    </xdr:to>
    <xdr:pic>
      <xdr:nvPicPr>
        <xdr:cNvPr id="23596" name="120" descr="120"/>
        <xdr:cNvPicPr/>
      </xdr:nvPicPr>
      <xdr:blipFill>
        <a:blip r:embed="rId1" cstate="print"/>
        <a:stretch>
          <a:fillRect/>
        </a:stretch>
      </xdr:blipFill>
      <xdr:spPr>
        <a:xfrm>
          <a:off x="20335240" y="79451200"/>
          <a:ext cx="64770" cy="1048385"/>
        </a:xfrm>
        <a:prstGeom prst="rect">
          <a:avLst/>
        </a:prstGeom>
        <a:noFill/>
        <a:ln w="9525">
          <a:noFill/>
        </a:ln>
      </xdr:spPr>
    </xdr:pic>
    <xdr:clientData/>
  </xdr:twoCellAnchor>
  <xdr:twoCellAnchor editAs="oneCell">
    <xdr:from>
      <xdr:col>33</xdr:col>
      <xdr:colOff>457200</xdr:colOff>
      <xdr:row>50</xdr:row>
      <xdr:rowOff>0</xdr:rowOff>
    </xdr:from>
    <xdr:to>
      <xdr:col>33</xdr:col>
      <xdr:colOff>504190</xdr:colOff>
      <xdr:row>50</xdr:row>
      <xdr:rowOff>427990</xdr:rowOff>
    </xdr:to>
    <xdr:pic>
      <xdr:nvPicPr>
        <xdr:cNvPr id="23597" name="120" descr="120"/>
        <xdr:cNvPicPr/>
      </xdr:nvPicPr>
      <xdr:blipFill>
        <a:blip r:embed="rId1" cstate="print"/>
        <a:stretch>
          <a:fillRect/>
        </a:stretch>
      </xdr:blipFill>
      <xdr:spPr>
        <a:xfrm>
          <a:off x="20448905" y="82308700"/>
          <a:ext cx="46990" cy="427990"/>
        </a:xfrm>
        <a:prstGeom prst="rect">
          <a:avLst/>
        </a:prstGeom>
        <a:noFill/>
        <a:ln w="9525">
          <a:noFill/>
        </a:ln>
      </xdr:spPr>
    </xdr:pic>
    <xdr:clientData/>
  </xdr:twoCellAnchor>
  <xdr:twoCellAnchor editAs="oneCell">
    <xdr:from>
      <xdr:col>33</xdr:col>
      <xdr:colOff>457200</xdr:colOff>
      <xdr:row>50</xdr:row>
      <xdr:rowOff>0</xdr:rowOff>
    </xdr:from>
    <xdr:to>
      <xdr:col>33</xdr:col>
      <xdr:colOff>504190</xdr:colOff>
      <xdr:row>50</xdr:row>
      <xdr:rowOff>427990</xdr:rowOff>
    </xdr:to>
    <xdr:pic>
      <xdr:nvPicPr>
        <xdr:cNvPr id="23598" name="120" descr="120"/>
        <xdr:cNvPicPr/>
      </xdr:nvPicPr>
      <xdr:blipFill>
        <a:blip r:embed="rId1" cstate="print"/>
        <a:stretch>
          <a:fillRect/>
        </a:stretch>
      </xdr:blipFill>
      <xdr:spPr>
        <a:xfrm>
          <a:off x="20448905" y="82308700"/>
          <a:ext cx="46990" cy="42799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599"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600"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601"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343535</xdr:colOff>
      <xdr:row>50</xdr:row>
      <xdr:rowOff>0</xdr:rowOff>
    </xdr:from>
    <xdr:to>
      <xdr:col>33</xdr:col>
      <xdr:colOff>408305</xdr:colOff>
      <xdr:row>50</xdr:row>
      <xdr:rowOff>1048385</xdr:rowOff>
    </xdr:to>
    <xdr:pic>
      <xdr:nvPicPr>
        <xdr:cNvPr id="23602" name="120" descr="120"/>
        <xdr:cNvPicPr/>
      </xdr:nvPicPr>
      <xdr:blipFill>
        <a:blip r:embed="rId1" cstate="print"/>
        <a:stretch>
          <a:fillRect/>
        </a:stretch>
      </xdr:blipFill>
      <xdr:spPr>
        <a:xfrm>
          <a:off x="20335240" y="82308700"/>
          <a:ext cx="64770" cy="1048385"/>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49</xdr:row>
      <xdr:rowOff>427990</xdr:rowOff>
    </xdr:to>
    <xdr:pic>
      <xdr:nvPicPr>
        <xdr:cNvPr id="23603" name="120" descr="120"/>
        <xdr:cNvPicPr/>
      </xdr:nvPicPr>
      <xdr:blipFill>
        <a:blip r:embed="rId1" cstate="print"/>
        <a:stretch>
          <a:fillRect/>
        </a:stretch>
      </xdr:blipFill>
      <xdr:spPr>
        <a:xfrm>
          <a:off x="20448905" y="80879950"/>
          <a:ext cx="46990" cy="427990"/>
        </a:xfrm>
        <a:prstGeom prst="rect">
          <a:avLst/>
        </a:prstGeom>
        <a:noFill/>
        <a:ln w="9525">
          <a:noFill/>
        </a:ln>
      </xdr:spPr>
    </xdr:pic>
    <xdr:clientData/>
  </xdr:twoCellAnchor>
  <xdr:twoCellAnchor editAs="oneCell">
    <xdr:from>
      <xdr:col>33</xdr:col>
      <xdr:colOff>457200</xdr:colOff>
      <xdr:row>49</xdr:row>
      <xdr:rowOff>0</xdr:rowOff>
    </xdr:from>
    <xdr:to>
      <xdr:col>33</xdr:col>
      <xdr:colOff>504190</xdr:colOff>
      <xdr:row>49</xdr:row>
      <xdr:rowOff>427990</xdr:rowOff>
    </xdr:to>
    <xdr:pic>
      <xdr:nvPicPr>
        <xdr:cNvPr id="23604" name="120" descr="120"/>
        <xdr:cNvPicPr/>
      </xdr:nvPicPr>
      <xdr:blipFill>
        <a:blip r:embed="rId1" cstate="print"/>
        <a:stretch>
          <a:fillRect/>
        </a:stretch>
      </xdr:blipFill>
      <xdr:spPr>
        <a:xfrm>
          <a:off x="20448905" y="80879950"/>
          <a:ext cx="46990" cy="42799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605"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606"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457200</xdr:colOff>
      <xdr:row>49</xdr:row>
      <xdr:rowOff>0</xdr:rowOff>
    </xdr:from>
    <xdr:to>
      <xdr:col>33</xdr:col>
      <xdr:colOff>523240</xdr:colOff>
      <xdr:row>49</xdr:row>
      <xdr:rowOff>1172210</xdr:rowOff>
    </xdr:to>
    <xdr:pic>
      <xdr:nvPicPr>
        <xdr:cNvPr id="23607" name="120" descr="120"/>
        <xdr:cNvPicPr/>
      </xdr:nvPicPr>
      <xdr:blipFill>
        <a:blip r:embed="rId1" cstate="print"/>
        <a:stretch>
          <a:fillRect/>
        </a:stretch>
      </xdr:blipFill>
      <xdr:spPr>
        <a:xfrm>
          <a:off x="20448905" y="80879950"/>
          <a:ext cx="66040" cy="1172210"/>
        </a:xfrm>
        <a:prstGeom prst="rect">
          <a:avLst/>
        </a:prstGeom>
        <a:noFill/>
        <a:ln w="9525">
          <a:noFill/>
        </a:ln>
      </xdr:spPr>
    </xdr:pic>
    <xdr:clientData/>
  </xdr:twoCellAnchor>
  <xdr:twoCellAnchor editAs="oneCell">
    <xdr:from>
      <xdr:col>33</xdr:col>
      <xdr:colOff>343535</xdr:colOff>
      <xdr:row>49</xdr:row>
      <xdr:rowOff>0</xdr:rowOff>
    </xdr:from>
    <xdr:to>
      <xdr:col>33</xdr:col>
      <xdr:colOff>408305</xdr:colOff>
      <xdr:row>49</xdr:row>
      <xdr:rowOff>1048385</xdr:rowOff>
    </xdr:to>
    <xdr:pic>
      <xdr:nvPicPr>
        <xdr:cNvPr id="23608" name="120" descr="120"/>
        <xdr:cNvPicPr/>
      </xdr:nvPicPr>
      <xdr:blipFill>
        <a:blip r:embed="rId1" cstate="print"/>
        <a:stretch>
          <a:fillRect/>
        </a:stretch>
      </xdr:blipFill>
      <xdr:spPr>
        <a:xfrm>
          <a:off x="20335240" y="80879950"/>
          <a:ext cx="64770" cy="1048385"/>
        </a:xfrm>
        <a:prstGeom prst="rect">
          <a:avLst/>
        </a:prstGeom>
        <a:noFill/>
        <a:ln w="9525">
          <a:noFill/>
        </a:ln>
      </xdr:spPr>
    </xdr:pic>
    <xdr:clientData/>
  </xdr:twoCellAnchor>
  <xdr:twoCellAnchor editAs="oneCell">
    <xdr:from>
      <xdr:col>33</xdr:col>
      <xdr:colOff>457200</xdr:colOff>
      <xdr:row>50</xdr:row>
      <xdr:rowOff>0</xdr:rowOff>
    </xdr:from>
    <xdr:to>
      <xdr:col>33</xdr:col>
      <xdr:colOff>504190</xdr:colOff>
      <xdr:row>50</xdr:row>
      <xdr:rowOff>427990</xdr:rowOff>
    </xdr:to>
    <xdr:pic>
      <xdr:nvPicPr>
        <xdr:cNvPr id="23609" name="120" descr="120"/>
        <xdr:cNvPicPr/>
      </xdr:nvPicPr>
      <xdr:blipFill>
        <a:blip r:embed="rId1" cstate="print"/>
        <a:stretch>
          <a:fillRect/>
        </a:stretch>
      </xdr:blipFill>
      <xdr:spPr>
        <a:xfrm>
          <a:off x="20448905" y="82308700"/>
          <a:ext cx="46990" cy="427990"/>
        </a:xfrm>
        <a:prstGeom prst="rect">
          <a:avLst/>
        </a:prstGeom>
        <a:noFill/>
        <a:ln w="9525">
          <a:noFill/>
        </a:ln>
      </xdr:spPr>
    </xdr:pic>
    <xdr:clientData/>
  </xdr:twoCellAnchor>
  <xdr:twoCellAnchor editAs="oneCell">
    <xdr:from>
      <xdr:col>33</xdr:col>
      <xdr:colOff>457200</xdr:colOff>
      <xdr:row>50</xdr:row>
      <xdr:rowOff>0</xdr:rowOff>
    </xdr:from>
    <xdr:to>
      <xdr:col>33</xdr:col>
      <xdr:colOff>504190</xdr:colOff>
      <xdr:row>50</xdr:row>
      <xdr:rowOff>427990</xdr:rowOff>
    </xdr:to>
    <xdr:pic>
      <xdr:nvPicPr>
        <xdr:cNvPr id="23610" name="120" descr="120"/>
        <xdr:cNvPicPr/>
      </xdr:nvPicPr>
      <xdr:blipFill>
        <a:blip r:embed="rId1" cstate="print"/>
        <a:stretch>
          <a:fillRect/>
        </a:stretch>
      </xdr:blipFill>
      <xdr:spPr>
        <a:xfrm>
          <a:off x="20448905" y="82308700"/>
          <a:ext cx="46990" cy="42799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611"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612"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457200</xdr:colOff>
      <xdr:row>50</xdr:row>
      <xdr:rowOff>0</xdr:rowOff>
    </xdr:from>
    <xdr:to>
      <xdr:col>33</xdr:col>
      <xdr:colOff>523240</xdr:colOff>
      <xdr:row>50</xdr:row>
      <xdr:rowOff>1172210</xdr:rowOff>
    </xdr:to>
    <xdr:pic>
      <xdr:nvPicPr>
        <xdr:cNvPr id="23613" name="120" descr="120"/>
        <xdr:cNvPicPr/>
      </xdr:nvPicPr>
      <xdr:blipFill>
        <a:blip r:embed="rId1" cstate="print"/>
        <a:stretch>
          <a:fillRect/>
        </a:stretch>
      </xdr:blipFill>
      <xdr:spPr>
        <a:xfrm>
          <a:off x="20448905" y="82308700"/>
          <a:ext cx="66040" cy="1172210"/>
        </a:xfrm>
        <a:prstGeom prst="rect">
          <a:avLst/>
        </a:prstGeom>
        <a:noFill/>
        <a:ln w="9525">
          <a:noFill/>
        </a:ln>
      </xdr:spPr>
    </xdr:pic>
    <xdr:clientData/>
  </xdr:twoCellAnchor>
  <xdr:twoCellAnchor editAs="oneCell">
    <xdr:from>
      <xdr:col>33</xdr:col>
      <xdr:colOff>343535</xdr:colOff>
      <xdr:row>50</xdr:row>
      <xdr:rowOff>0</xdr:rowOff>
    </xdr:from>
    <xdr:to>
      <xdr:col>33</xdr:col>
      <xdr:colOff>408305</xdr:colOff>
      <xdr:row>50</xdr:row>
      <xdr:rowOff>1048385</xdr:rowOff>
    </xdr:to>
    <xdr:pic>
      <xdr:nvPicPr>
        <xdr:cNvPr id="23614" name="120" descr="120"/>
        <xdr:cNvPicPr/>
      </xdr:nvPicPr>
      <xdr:blipFill>
        <a:blip r:embed="rId1" cstate="print"/>
        <a:stretch>
          <a:fillRect/>
        </a:stretch>
      </xdr:blipFill>
      <xdr:spPr>
        <a:xfrm>
          <a:off x="20335240" y="82308700"/>
          <a:ext cx="64770" cy="1048385"/>
        </a:xfrm>
        <a:prstGeom prst="rect">
          <a:avLst/>
        </a:prstGeom>
        <a:noFill/>
        <a:ln w="9525">
          <a:noFill/>
        </a:ln>
      </xdr:spPr>
    </xdr:pic>
    <xdr:clientData/>
  </xdr:twoCellAnchor>
  <xdr:twoCellAnchor editAs="oneCell">
    <xdr:from>
      <xdr:col>33</xdr:col>
      <xdr:colOff>457200</xdr:colOff>
      <xdr:row>51</xdr:row>
      <xdr:rowOff>0</xdr:rowOff>
    </xdr:from>
    <xdr:to>
      <xdr:col>33</xdr:col>
      <xdr:colOff>504190</xdr:colOff>
      <xdr:row>51</xdr:row>
      <xdr:rowOff>427990</xdr:rowOff>
    </xdr:to>
    <xdr:pic>
      <xdr:nvPicPr>
        <xdr:cNvPr id="23615" name="120" descr="120"/>
        <xdr:cNvPicPr/>
      </xdr:nvPicPr>
      <xdr:blipFill>
        <a:blip r:embed="rId1" cstate="print"/>
        <a:stretch>
          <a:fillRect/>
        </a:stretch>
      </xdr:blipFill>
      <xdr:spPr>
        <a:xfrm>
          <a:off x="20448905" y="83737450"/>
          <a:ext cx="46990" cy="427990"/>
        </a:xfrm>
        <a:prstGeom prst="rect">
          <a:avLst/>
        </a:prstGeom>
        <a:noFill/>
        <a:ln w="9525">
          <a:noFill/>
        </a:ln>
      </xdr:spPr>
    </xdr:pic>
    <xdr:clientData/>
  </xdr:twoCellAnchor>
  <xdr:twoCellAnchor editAs="oneCell">
    <xdr:from>
      <xdr:col>33</xdr:col>
      <xdr:colOff>457200</xdr:colOff>
      <xdr:row>51</xdr:row>
      <xdr:rowOff>0</xdr:rowOff>
    </xdr:from>
    <xdr:to>
      <xdr:col>33</xdr:col>
      <xdr:colOff>504190</xdr:colOff>
      <xdr:row>51</xdr:row>
      <xdr:rowOff>427990</xdr:rowOff>
    </xdr:to>
    <xdr:pic>
      <xdr:nvPicPr>
        <xdr:cNvPr id="23616" name="120" descr="120"/>
        <xdr:cNvPicPr/>
      </xdr:nvPicPr>
      <xdr:blipFill>
        <a:blip r:embed="rId1" cstate="print"/>
        <a:stretch>
          <a:fillRect/>
        </a:stretch>
      </xdr:blipFill>
      <xdr:spPr>
        <a:xfrm>
          <a:off x="20448905" y="83737450"/>
          <a:ext cx="46990" cy="42799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617"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618"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619"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343535</xdr:colOff>
      <xdr:row>51</xdr:row>
      <xdr:rowOff>0</xdr:rowOff>
    </xdr:from>
    <xdr:to>
      <xdr:col>33</xdr:col>
      <xdr:colOff>408305</xdr:colOff>
      <xdr:row>51</xdr:row>
      <xdr:rowOff>1048385</xdr:rowOff>
    </xdr:to>
    <xdr:pic>
      <xdr:nvPicPr>
        <xdr:cNvPr id="23620" name="120" descr="120"/>
        <xdr:cNvPicPr/>
      </xdr:nvPicPr>
      <xdr:blipFill>
        <a:blip r:embed="rId1" cstate="print"/>
        <a:stretch>
          <a:fillRect/>
        </a:stretch>
      </xdr:blipFill>
      <xdr:spPr>
        <a:xfrm>
          <a:off x="20335240" y="83737450"/>
          <a:ext cx="64770" cy="1048385"/>
        </a:xfrm>
        <a:prstGeom prst="rect">
          <a:avLst/>
        </a:prstGeom>
        <a:noFill/>
        <a:ln w="9525">
          <a:noFill/>
        </a:ln>
      </xdr:spPr>
    </xdr:pic>
    <xdr:clientData/>
  </xdr:twoCellAnchor>
  <xdr:twoCellAnchor editAs="oneCell">
    <xdr:from>
      <xdr:col>33</xdr:col>
      <xdr:colOff>457200</xdr:colOff>
      <xdr:row>51</xdr:row>
      <xdr:rowOff>0</xdr:rowOff>
    </xdr:from>
    <xdr:to>
      <xdr:col>33</xdr:col>
      <xdr:colOff>504190</xdr:colOff>
      <xdr:row>51</xdr:row>
      <xdr:rowOff>427990</xdr:rowOff>
    </xdr:to>
    <xdr:pic>
      <xdr:nvPicPr>
        <xdr:cNvPr id="23621" name="120" descr="120"/>
        <xdr:cNvPicPr/>
      </xdr:nvPicPr>
      <xdr:blipFill>
        <a:blip r:embed="rId1" cstate="print"/>
        <a:stretch>
          <a:fillRect/>
        </a:stretch>
      </xdr:blipFill>
      <xdr:spPr>
        <a:xfrm>
          <a:off x="20448905" y="83737450"/>
          <a:ext cx="46990" cy="427990"/>
        </a:xfrm>
        <a:prstGeom prst="rect">
          <a:avLst/>
        </a:prstGeom>
        <a:noFill/>
        <a:ln w="9525">
          <a:noFill/>
        </a:ln>
      </xdr:spPr>
    </xdr:pic>
    <xdr:clientData/>
  </xdr:twoCellAnchor>
  <xdr:twoCellAnchor editAs="oneCell">
    <xdr:from>
      <xdr:col>33</xdr:col>
      <xdr:colOff>457200</xdr:colOff>
      <xdr:row>51</xdr:row>
      <xdr:rowOff>0</xdr:rowOff>
    </xdr:from>
    <xdr:to>
      <xdr:col>33</xdr:col>
      <xdr:colOff>504190</xdr:colOff>
      <xdr:row>51</xdr:row>
      <xdr:rowOff>427990</xdr:rowOff>
    </xdr:to>
    <xdr:pic>
      <xdr:nvPicPr>
        <xdr:cNvPr id="23622" name="120" descr="120"/>
        <xdr:cNvPicPr/>
      </xdr:nvPicPr>
      <xdr:blipFill>
        <a:blip r:embed="rId1" cstate="print"/>
        <a:stretch>
          <a:fillRect/>
        </a:stretch>
      </xdr:blipFill>
      <xdr:spPr>
        <a:xfrm>
          <a:off x="20448905" y="83737450"/>
          <a:ext cx="46990" cy="42799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623"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624"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457200</xdr:colOff>
      <xdr:row>51</xdr:row>
      <xdr:rowOff>0</xdr:rowOff>
    </xdr:from>
    <xdr:to>
      <xdr:col>33</xdr:col>
      <xdr:colOff>523240</xdr:colOff>
      <xdr:row>51</xdr:row>
      <xdr:rowOff>1172210</xdr:rowOff>
    </xdr:to>
    <xdr:pic>
      <xdr:nvPicPr>
        <xdr:cNvPr id="23625" name="120" descr="120"/>
        <xdr:cNvPicPr/>
      </xdr:nvPicPr>
      <xdr:blipFill>
        <a:blip r:embed="rId1" cstate="print"/>
        <a:stretch>
          <a:fillRect/>
        </a:stretch>
      </xdr:blipFill>
      <xdr:spPr>
        <a:xfrm>
          <a:off x="20448905" y="83737450"/>
          <a:ext cx="66040" cy="1172210"/>
        </a:xfrm>
        <a:prstGeom prst="rect">
          <a:avLst/>
        </a:prstGeom>
        <a:noFill/>
        <a:ln w="9525">
          <a:noFill/>
        </a:ln>
      </xdr:spPr>
    </xdr:pic>
    <xdr:clientData/>
  </xdr:twoCellAnchor>
  <xdr:twoCellAnchor editAs="oneCell">
    <xdr:from>
      <xdr:col>33</xdr:col>
      <xdr:colOff>343535</xdr:colOff>
      <xdr:row>51</xdr:row>
      <xdr:rowOff>0</xdr:rowOff>
    </xdr:from>
    <xdr:to>
      <xdr:col>33</xdr:col>
      <xdr:colOff>408305</xdr:colOff>
      <xdr:row>51</xdr:row>
      <xdr:rowOff>1048385</xdr:rowOff>
    </xdr:to>
    <xdr:pic>
      <xdr:nvPicPr>
        <xdr:cNvPr id="23626" name="120" descr="120"/>
        <xdr:cNvPicPr/>
      </xdr:nvPicPr>
      <xdr:blipFill>
        <a:blip r:embed="rId1" cstate="print"/>
        <a:stretch>
          <a:fillRect/>
        </a:stretch>
      </xdr:blipFill>
      <xdr:spPr>
        <a:xfrm>
          <a:off x="20335240" y="8373745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504190</xdr:colOff>
      <xdr:row>52</xdr:row>
      <xdr:rowOff>427990</xdr:rowOff>
    </xdr:to>
    <xdr:pic>
      <xdr:nvPicPr>
        <xdr:cNvPr id="23627" name="120" descr="120"/>
        <xdr:cNvPicPr/>
      </xdr:nvPicPr>
      <xdr:blipFill>
        <a:blip r:embed="rId1" cstate="print"/>
        <a:stretch>
          <a:fillRect/>
        </a:stretch>
      </xdr:blipFill>
      <xdr:spPr>
        <a:xfrm>
          <a:off x="20448905" y="85166200"/>
          <a:ext cx="46990" cy="427990"/>
        </a:xfrm>
        <a:prstGeom prst="rect">
          <a:avLst/>
        </a:prstGeom>
        <a:noFill/>
        <a:ln w="9525">
          <a:noFill/>
        </a:ln>
      </xdr:spPr>
    </xdr:pic>
    <xdr:clientData/>
  </xdr:twoCellAnchor>
  <xdr:twoCellAnchor editAs="oneCell">
    <xdr:from>
      <xdr:col>33</xdr:col>
      <xdr:colOff>457200</xdr:colOff>
      <xdr:row>52</xdr:row>
      <xdr:rowOff>0</xdr:rowOff>
    </xdr:from>
    <xdr:to>
      <xdr:col>33</xdr:col>
      <xdr:colOff>504190</xdr:colOff>
      <xdr:row>52</xdr:row>
      <xdr:rowOff>427990</xdr:rowOff>
    </xdr:to>
    <xdr:pic>
      <xdr:nvPicPr>
        <xdr:cNvPr id="23628" name="120" descr="120"/>
        <xdr:cNvPicPr/>
      </xdr:nvPicPr>
      <xdr:blipFill>
        <a:blip r:embed="rId1" cstate="print"/>
        <a:stretch>
          <a:fillRect/>
        </a:stretch>
      </xdr:blipFill>
      <xdr:spPr>
        <a:xfrm>
          <a:off x="20448905" y="85166200"/>
          <a:ext cx="46990" cy="42799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29"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0"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1"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632"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3"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4"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5"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636"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7"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8"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457200</xdr:colOff>
      <xdr:row>52</xdr:row>
      <xdr:rowOff>0</xdr:rowOff>
    </xdr:from>
    <xdr:to>
      <xdr:col>33</xdr:col>
      <xdr:colOff>523240</xdr:colOff>
      <xdr:row>52</xdr:row>
      <xdr:rowOff>1172210</xdr:rowOff>
    </xdr:to>
    <xdr:pic>
      <xdr:nvPicPr>
        <xdr:cNvPr id="23639" name="120" descr="120"/>
        <xdr:cNvPicPr/>
      </xdr:nvPicPr>
      <xdr:blipFill>
        <a:blip r:embed="rId1" cstate="print"/>
        <a:stretch>
          <a:fillRect/>
        </a:stretch>
      </xdr:blipFill>
      <xdr:spPr>
        <a:xfrm>
          <a:off x="20448905" y="85166200"/>
          <a:ext cx="66040" cy="1172210"/>
        </a:xfrm>
        <a:prstGeom prst="rect">
          <a:avLst/>
        </a:prstGeom>
        <a:noFill/>
        <a:ln w="9525">
          <a:noFill/>
        </a:ln>
      </xdr:spPr>
    </xdr:pic>
    <xdr:clientData/>
  </xdr:twoCellAnchor>
  <xdr:twoCellAnchor editAs="oneCell">
    <xdr:from>
      <xdr:col>33</xdr:col>
      <xdr:colOff>343535</xdr:colOff>
      <xdr:row>52</xdr:row>
      <xdr:rowOff>0</xdr:rowOff>
    </xdr:from>
    <xdr:to>
      <xdr:col>33</xdr:col>
      <xdr:colOff>408305</xdr:colOff>
      <xdr:row>52</xdr:row>
      <xdr:rowOff>1048385</xdr:rowOff>
    </xdr:to>
    <xdr:pic>
      <xdr:nvPicPr>
        <xdr:cNvPr id="23640" name="120" descr="120"/>
        <xdr:cNvPicPr/>
      </xdr:nvPicPr>
      <xdr:blipFill>
        <a:blip r:embed="rId1" cstate="print"/>
        <a:stretch>
          <a:fillRect/>
        </a:stretch>
      </xdr:blipFill>
      <xdr:spPr>
        <a:xfrm>
          <a:off x="20335240" y="8516620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504190</xdr:colOff>
      <xdr:row>53</xdr:row>
      <xdr:rowOff>427990</xdr:rowOff>
    </xdr:to>
    <xdr:pic>
      <xdr:nvPicPr>
        <xdr:cNvPr id="23641" name="120" descr="120"/>
        <xdr:cNvPicPr/>
      </xdr:nvPicPr>
      <xdr:blipFill>
        <a:blip r:embed="rId1" cstate="print"/>
        <a:stretch>
          <a:fillRect/>
        </a:stretch>
      </xdr:blipFill>
      <xdr:spPr>
        <a:xfrm>
          <a:off x="20448905" y="86594950"/>
          <a:ext cx="46990" cy="427990"/>
        </a:xfrm>
        <a:prstGeom prst="rect">
          <a:avLst/>
        </a:prstGeom>
        <a:noFill/>
        <a:ln w="9525">
          <a:noFill/>
        </a:ln>
      </xdr:spPr>
    </xdr:pic>
    <xdr:clientData/>
  </xdr:twoCellAnchor>
  <xdr:twoCellAnchor editAs="oneCell">
    <xdr:from>
      <xdr:col>33</xdr:col>
      <xdr:colOff>457200</xdr:colOff>
      <xdr:row>53</xdr:row>
      <xdr:rowOff>0</xdr:rowOff>
    </xdr:from>
    <xdr:to>
      <xdr:col>33</xdr:col>
      <xdr:colOff>504190</xdr:colOff>
      <xdr:row>53</xdr:row>
      <xdr:rowOff>427990</xdr:rowOff>
    </xdr:to>
    <xdr:pic>
      <xdr:nvPicPr>
        <xdr:cNvPr id="23642" name="120" descr="120"/>
        <xdr:cNvPicPr/>
      </xdr:nvPicPr>
      <xdr:blipFill>
        <a:blip r:embed="rId1" cstate="print"/>
        <a:stretch>
          <a:fillRect/>
        </a:stretch>
      </xdr:blipFill>
      <xdr:spPr>
        <a:xfrm>
          <a:off x="20448905" y="86594950"/>
          <a:ext cx="46990" cy="42799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43"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44"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45"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646"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47"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48"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49"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650"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51"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52"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53"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654"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55"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56"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457200</xdr:colOff>
      <xdr:row>53</xdr:row>
      <xdr:rowOff>0</xdr:rowOff>
    </xdr:from>
    <xdr:to>
      <xdr:col>33</xdr:col>
      <xdr:colOff>523240</xdr:colOff>
      <xdr:row>53</xdr:row>
      <xdr:rowOff>1172210</xdr:rowOff>
    </xdr:to>
    <xdr:pic>
      <xdr:nvPicPr>
        <xdr:cNvPr id="23657" name="120" descr="120"/>
        <xdr:cNvPicPr/>
      </xdr:nvPicPr>
      <xdr:blipFill>
        <a:blip r:embed="rId1" cstate="print"/>
        <a:stretch>
          <a:fillRect/>
        </a:stretch>
      </xdr:blipFill>
      <xdr:spPr>
        <a:xfrm>
          <a:off x="20448905" y="86594950"/>
          <a:ext cx="66040" cy="1172210"/>
        </a:xfrm>
        <a:prstGeom prst="rect">
          <a:avLst/>
        </a:prstGeom>
        <a:noFill/>
        <a:ln w="9525">
          <a:noFill/>
        </a:ln>
      </xdr:spPr>
    </xdr:pic>
    <xdr:clientData/>
  </xdr:twoCellAnchor>
  <xdr:twoCellAnchor editAs="oneCell">
    <xdr:from>
      <xdr:col>33</xdr:col>
      <xdr:colOff>343535</xdr:colOff>
      <xdr:row>53</xdr:row>
      <xdr:rowOff>0</xdr:rowOff>
    </xdr:from>
    <xdr:to>
      <xdr:col>33</xdr:col>
      <xdr:colOff>408305</xdr:colOff>
      <xdr:row>53</xdr:row>
      <xdr:rowOff>1048385</xdr:rowOff>
    </xdr:to>
    <xdr:pic>
      <xdr:nvPicPr>
        <xdr:cNvPr id="23658" name="120" descr="120"/>
        <xdr:cNvPicPr/>
      </xdr:nvPicPr>
      <xdr:blipFill>
        <a:blip r:embed="rId1" cstate="print"/>
        <a:stretch>
          <a:fillRect/>
        </a:stretch>
      </xdr:blipFill>
      <xdr:spPr>
        <a:xfrm>
          <a:off x="20335240" y="86594950"/>
          <a:ext cx="64770" cy="1048385"/>
        </a:xfrm>
        <a:prstGeom prst="rect">
          <a:avLst/>
        </a:prstGeom>
        <a:noFill/>
        <a:ln w="9525">
          <a:noFill/>
        </a:ln>
      </xdr:spPr>
    </xdr:pic>
    <xdr:clientData/>
  </xdr:twoCellAnchor>
  <xdr:twoCellAnchor editAs="oneCell">
    <xdr:from>
      <xdr:col>33</xdr:col>
      <xdr:colOff>457200</xdr:colOff>
      <xdr:row>54</xdr:row>
      <xdr:rowOff>0</xdr:rowOff>
    </xdr:from>
    <xdr:to>
      <xdr:col>33</xdr:col>
      <xdr:colOff>504190</xdr:colOff>
      <xdr:row>54</xdr:row>
      <xdr:rowOff>427990</xdr:rowOff>
    </xdr:to>
    <xdr:pic>
      <xdr:nvPicPr>
        <xdr:cNvPr id="23659" name="120" descr="120"/>
        <xdr:cNvPicPr/>
      </xdr:nvPicPr>
      <xdr:blipFill>
        <a:blip r:embed="rId1" cstate="print"/>
        <a:stretch>
          <a:fillRect/>
        </a:stretch>
      </xdr:blipFill>
      <xdr:spPr>
        <a:xfrm>
          <a:off x="20448905" y="88023700"/>
          <a:ext cx="46990" cy="427990"/>
        </a:xfrm>
        <a:prstGeom prst="rect">
          <a:avLst/>
        </a:prstGeom>
        <a:noFill/>
        <a:ln w="9525">
          <a:noFill/>
        </a:ln>
      </xdr:spPr>
    </xdr:pic>
    <xdr:clientData/>
  </xdr:twoCellAnchor>
  <xdr:twoCellAnchor editAs="oneCell">
    <xdr:from>
      <xdr:col>33</xdr:col>
      <xdr:colOff>457200</xdr:colOff>
      <xdr:row>54</xdr:row>
      <xdr:rowOff>0</xdr:rowOff>
    </xdr:from>
    <xdr:to>
      <xdr:col>33</xdr:col>
      <xdr:colOff>504190</xdr:colOff>
      <xdr:row>54</xdr:row>
      <xdr:rowOff>427990</xdr:rowOff>
    </xdr:to>
    <xdr:pic>
      <xdr:nvPicPr>
        <xdr:cNvPr id="23660" name="120" descr="120"/>
        <xdr:cNvPicPr/>
      </xdr:nvPicPr>
      <xdr:blipFill>
        <a:blip r:embed="rId1" cstate="print"/>
        <a:stretch>
          <a:fillRect/>
        </a:stretch>
      </xdr:blipFill>
      <xdr:spPr>
        <a:xfrm>
          <a:off x="20448905" y="88023700"/>
          <a:ext cx="46990" cy="42799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61"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62"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63"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343535</xdr:colOff>
      <xdr:row>54</xdr:row>
      <xdr:rowOff>0</xdr:rowOff>
    </xdr:from>
    <xdr:to>
      <xdr:col>33</xdr:col>
      <xdr:colOff>408305</xdr:colOff>
      <xdr:row>54</xdr:row>
      <xdr:rowOff>1048385</xdr:rowOff>
    </xdr:to>
    <xdr:pic>
      <xdr:nvPicPr>
        <xdr:cNvPr id="23664" name="120" descr="120"/>
        <xdr:cNvPicPr/>
      </xdr:nvPicPr>
      <xdr:blipFill>
        <a:blip r:embed="rId1" cstate="print"/>
        <a:stretch>
          <a:fillRect/>
        </a:stretch>
      </xdr:blipFill>
      <xdr:spPr>
        <a:xfrm>
          <a:off x="20335240" y="88023700"/>
          <a:ext cx="64770" cy="1048385"/>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65"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66"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67"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343535</xdr:colOff>
      <xdr:row>54</xdr:row>
      <xdr:rowOff>0</xdr:rowOff>
    </xdr:from>
    <xdr:to>
      <xdr:col>33</xdr:col>
      <xdr:colOff>408305</xdr:colOff>
      <xdr:row>54</xdr:row>
      <xdr:rowOff>1048385</xdr:rowOff>
    </xdr:to>
    <xdr:pic>
      <xdr:nvPicPr>
        <xdr:cNvPr id="23668" name="120" descr="120"/>
        <xdr:cNvPicPr/>
      </xdr:nvPicPr>
      <xdr:blipFill>
        <a:blip r:embed="rId1" cstate="print"/>
        <a:stretch>
          <a:fillRect/>
        </a:stretch>
      </xdr:blipFill>
      <xdr:spPr>
        <a:xfrm>
          <a:off x="20335240" y="88023700"/>
          <a:ext cx="64770" cy="1048385"/>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69"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0"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1"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343535</xdr:colOff>
      <xdr:row>54</xdr:row>
      <xdr:rowOff>0</xdr:rowOff>
    </xdr:from>
    <xdr:to>
      <xdr:col>33</xdr:col>
      <xdr:colOff>408305</xdr:colOff>
      <xdr:row>54</xdr:row>
      <xdr:rowOff>1048385</xdr:rowOff>
    </xdr:to>
    <xdr:pic>
      <xdr:nvPicPr>
        <xdr:cNvPr id="23672" name="120" descr="120"/>
        <xdr:cNvPicPr/>
      </xdr:nvPicPr>
      <xdr:blipFill>
        <a:blip r:embed="rId1" cstate="print"/>
        <a:stretch>
          <a:fillRect/>
        </a:stretch>
      </xdr:blipFill>
      <xdr:spPr>
        <a:xfrm>
          <a:off x="20335240" y="88023700"/>
          <a:ext cx="64770" cy="1048385"/>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3"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4"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5"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343535</xdr:colOff>
      <xdr:row>54</xdr:row>
      <xdr:rowOff>0</xdr:rowOff>
    </xdr:from>
    <xdr:to>
      <xdr:col>33</xdr:col>
      <xdr:colOff>408305</xdr:colOff>
      <xdr:row>54</xdr:row>
      <xdr:rowOff>1048385</xdr:rowOff>
    </xdr:to>
    <xdr:pic>
      <xdr:nvPicPr>
        <xdr:cNvPr id="23676" name="120" descr="120"/>
        <xdr:cNvPicPr/>
      </xdr:nvPicPr>
      <xdr:blipFill>
        <a:blip r:embed="rId1" cstate="print"/>
        <a:stretch>
          <a:fillRect/>
        </a:stretch>
      </xdr:blipFill>
      <xdr:spPr>
        <a:xfrm>
          <a:off x="20335240" y="88023700"/>
          <a:ext cx="64770" cy="1048385"/>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7"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8"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457200</xdr:colOff>
      <xdr:row>54</xdr:row>
      <xdr:rowOff>0</xdr:rowOff>
    </xdr:from>
    <xdr:to>
      <xdr:col>33</xdr:col>
      <xdr:colOff>523240</xdr:colOff>
      <xdr:row>54</xdr:row>
      <xdr:rowOff>1172210</xdr:rowOff>
    </xdr:to>
    <xdr:pic>
      <xdr:nvPicPr>
        <xdr:cNvPr id="23679" name="120" descr="120"/>
        <xdr:cNvPicPr/>
      </xdr:nvPicPr>
      <xdr:blipFill>
        <a:blip r:embed="rId1" cstate="print"/>
        <a:stretch>
          <a:fillRect/>
        </a:stretch>
      </xdr:blipFill>
      <xdr:spPr>
        <a:xfrm>
          <a:off x="20448905" y="88023700"/>
          <a:ext cx="66040" cy="1172210"/>
        </a:xfrm>
        <a:prstGeom prst="rect">
          <a:avLst/>
        </a:prstGeom>
        <a:noFill/>
        <a:ln w="9525">
          <a:noFill/>
        </a:ln>
      </xdr:spPr>
    </xdr:pic>
    <xdr:clientData/>
  </xdr:twoCellAnchor>
  <xdr:twoCellAnchor editAs="oneCell">
    <xdr:from>
      <xdr:col>33</xdr:col>
      <xdr:colOff>343535</xdr:colOff>
      <xdr:row>54</xdr:row>
      <xdr:rowOff>0</xdr:rowOff>
    </xdr:from>
    <xdr:to>
      <xdr:col>33</xdr:col>
      <xdr:colOff>408305</xdr:colOff>
      <xdr:row>54</xdr:row>
      <xdr:rowOff>1048385</xdr:rowOff>
    </xdr:to>
    <xdr:pic>
      <xdr:nvPicPr>
        <xdr:cNvPr id="23680" name="120" descr="120"/>
        <xdr:cNvPicPr/>
      </xdr:nvPicPr>
      <xdr:blipFill>
        <a:blip r:embed="rId1" cstate="print"/>
        <a:stretch>
          <a:fillRect/>
        </a:stretch>
      </xdr:blipFill>
      <xdr:spPr>
        <a:xfrm>
          <a:off x="20335240" y="8802370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504190</xdr:colOff>
      <xdr:row>55</xdr:row>
      <xdr:rowOff>427990</xdr:rowOff>
    </xdr:to>
    <xdr:pic>
      <xdr:nvPicPr>
        <xdr:cNvPr id="23681" name="120" descr="120"/>
        <xdr:cNvPicPr/>
      </xdr:nvPicPr>
      <xdr:blipFill>
        <a:blip r:embed="rId1" cstate="print"/>
        <a:stretch>
          <a:fillRect/>
        </a:stretch>
      </xdr:blipFill>
      <xdr:spPr>
        <a:xfrm>
          <a:off x="20448905" y="89452450"/>
          <a:ext cx="46990" cy="427990"/>
        </a:xfrm>
        <a:prstGeom prst="rect">
          <a:avLst/>
        </a:prstGeom>
        <a:noFill/>
        <a:ln w="9525">
          <a:noFill/>
        </a:ln>
      </xdr:spPr>
    </xdr:pic>
    <xdr:clientData/>
  </xdr:twoCellAnchor>
  <xdr:twoCellAnchor editAs="oneCell">
    <xdr:from>
      <xdr:col>33</xdr:col>
      <xdr:colOff>457200</xdr:colOff>
      <xdr:row>55</xdr:row>
      <xdr:rowOff>0</xdr:rowOff>
    </xdr:from>
    <xdr:to>
      <xdr:col>33</xdr:col>
      <xdr:colOff>504190</xdr:colOff>
      <xdr:row>55</xdr:row>
      <xdr:rowOff>427990</xdr:rowOff>
    </xdr:to>
    <xdr:pic>
      <xdr:nvPicPr>
        <xdr:cNvPr id="23682" name="120" descr="120"/>
        <xdr:cNvPicPr/>
      </xdr:nvPicPr>
      <xdr:blipFill>
        <a:blip r:embed="rId1" cstate="print"/>
        <a:stretch>
          <a:fillRect/>
        </a:stretch>
      </xdr:blipFill>
      <xdr:spPr>
        <a:xfrm>
          <a:off x="20448905" y="89452450"/>
          <a:ext cx="46990" cy="42799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83"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84"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85"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686"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87"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88"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89"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690"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91"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92"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93"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694"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95"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96"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97"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698"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699"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0"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1"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702"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3"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4"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5"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706"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7"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8"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09"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710"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11"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12"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13"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714"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15"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16"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17"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718"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19"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20"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457200</xdr:colOff>
      <xdr:row>55</xdr:row>
      <xdr:rowOff>0</xdr:rowOff>
    </xdr:from>
    <xdr:to>
      <xdr:col>33</xdr:col>
      <xdr:colOff>523240</xdr:colOff>
      <xdr:row>55</xdr:row>
      <xdr:rowOff>1172210</xdr:rowOff>
    </xdr:to>
    <xdr:pic>
      <xdr:nvPicPr>
        <xdr:cNvPr id="23721" name="120" descr="120"/>
        <xdr:cNvPicPr/>
      </xdr:nvPicPr>
      <xdr:blipFill>
        <a:blip r:embed="rId1" cstate="print"/>
        <a:stretch>
          <a:fillRect/>
        </a:stretch>
      </xdr:blipFill>
      <xdr:spPr>
        <a:xfrm>
          <a:off x="20448905" y="89452450"/>
          <a:ext cx="66040" cy="1172210"/>
        </a:xfrm>
        <a:prstGeom prst="rect">
          <a:avLst/>
        </a:prstGeom>
        <a:noFill/>
        <a:ln w="9525">
          <a:noFill/>
        </a:ln>
      </xdr:spPr>
    </xdr:pic>
    <xdr:clientData/>
  </xdr:twoCellAnchor>
  <xdr:twoCellAnchor editAs="oneCell">
    <xdr:from>
      <xdr:col>33</xdr:col>
      <xdr:colOff>343535</xdr:colOff>
      <xdr:row>55</xdr:row>
      <xdr:rowOff>0</xdr:rowOff>
    </xdr:from>
    <xdr:to>
      <xdr:col>33</xdr:col>
      <xdr:colOff>408305</xdr:colOff>
      <xdr:row>55</xdr:row>
      <xdr:rowOff>1048385</xdr:rowOff>
    </xdr:to>
    <xdr:pic>
      <xdr:nvPicPr>
        <xdr:cNvPr id="23722" name="120" descr="120"/>
        <xdr:cNvPicPr/>
      </xdr:nvPicPr>
      <xdr:blipFill>
        <a:blip r:embed="rId1" cstate="print"/>
        <a:stretch>
          <a:fillRect/>
        </a:stretch>
      </xdr:blipFill>
      <xdr:spPr>
        <a:xfrm>
          <a:off x="20335240" y="89452450"/>
          <a:ext cx="64770" cy="1048385"/>
        </a:xfrm>
        <a:prstGeom prst="rect">
          <a:avLst/>
        </a:prstGeom>
        <a:noFill/>
        <a:ln w="9525">
          <a:noFill/>
        </a:ln>
      </xdr:spPr>
    </xdr:pic>
    <xdr:clientData/>
  </xdr:twoCellAnchor>
  <xdr:twoCellAnchor editAs="oneCell">
    <xdr:from>
      <xdr:col>33</xdr:col>
      <xdr:colOff>457200</xdr:colOff>
      <xdr:row>56</xdr:row>
      <xdr:rowOff>0</xdr:rowOff>
    </xdr:from>
    <xdr:to>
      <xdr:col>33</xdr:col>
      <xdr:colOff>504190</xdr:colOff>
      <xdr:row>56</xdr:row>
      <xdr:rowOff>427990</xdr:rowOff>
    </xdr:to>
    <xdr:pic>
      <xdr:nvPicPr>
        <xdr:cNvPr id="23723" name="120" descr="120"/>
        <xdr:cNvPicPr/>
      </xdr:nvPicPr>
      <xdr:blipFill>
        <a:blip r:embed="rId1" cstate="print"/>
        <a:stretch>
          <a:fillRect/>
        </a:stretch>
      </xdr:blipFill>
      <xdr:spPr>
        <a:xfrm>
          <a:off x="20448905" y="91024075"/>
          <a:ext cx="46990" cy="427990"/>
        </a:xfrm>
        <a:prstGeom prst="rect">
          <a:avLst/>
        </a:prstGeom>
        <a:noFill/>
        <a:ln w="9525">
          <a:noFill/>
        </a:ln>
      </xdr:spPr>
    </xdr:pic>
    <xdr:clientData/>
  </xdr:twoCellAnchor>
  <xdr:twoCellAnchor editAs="oneCell">
    <xdr:from>
      <xdr:col>33</xdr:col>
      <xdr:colOff>457200</xdr:colOff>
      <xdr:row>56</xdr:row>
      <xdr:rowOff>0</xdr:rowOff>
    </xdr:from>
    <xdr:to>
      <xdr:col>33</xdr:col>
      <xdr:colOff>504190</xdr:colOff>
      <xdr:row>56</xdr:row>
      <xdr:rowOff>427990</xdr:rowOff>
    </xdr:to>
    <xdr:pic>
      <xdr:nvPicPr>
        <xdr:cNvPr id="23724" name="120" descr="120"/>
        <xdr:cNvPicPr/>
      </xdr:nvPicPr>
      <xdr:blipFill>
        <a:blip r:embed="rId1" cstate="print"/>
        <a:stretch>
          <a:fillRect/>
        </a:stretch>
      </xdr:blipFill>
      <xdr:spPr>
        <a:xfrm>
          <a:off x="20448905" y="91024075"/>
          <a:ext cx="46990" cy="42799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25"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26"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27"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343535</xdr:colOff>
      <xdr:row>56</xdr:row>
      <xdr:rowOff>0</xdr:rowOff>
    </xdr:from>
    <xdr:to>
      <xdr:col>33</xdr:col>
      <xdr:colOff>408305</xdr:colOff>
      <xdr:row>56</xdr:row>
      <xdr:rowOff>1048385</xdr:rowOff>
    </xdr:to>
    <xdr:pic>
      <xdr:nvPicPr>
        <xdr:cNvPr id="23728" name="120" descr="120"/>
        <xdr:cNvPicPr/>
      </xdr:nvPicPr>
      <xdr:blipFill>
        <a:blip r:embed="rId1" cstate="print"/>
        <a:stretch>
          <a:fillRect/>
        </a:stretch>
      </xdr:blipFill>
      <xdr:spPr>
        <a:xfrm>
          <a:off x="20335240" y="91024075"/>
          <a:ext cx="64770" cy="1048385"/>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29"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0"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1"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343535</xdr:colOff>
      <xdr:row>56</xdr:row>
      <xdr:rowOff>0</xdr:rowOff>
    </xdr:from>
    <xdr:to>
      <xdr:col>33</xdr:col>
      <xdr:colOff>408305</xdr:colOff>
      <xdr:row>56</xdr:row>
      <xdr:rowOff>1048385</xdr:rowOff>
    </xdr:to>
    <xdr:pic>
      <xdr:nvPicPr>
        <xdr:cNvPr id="23732" name="120" descr="120"/>
        <xdr:cNvPicPr/>
      </xdr:nvPicPr>
      <xdr:blipFill>
        <a:blip r:embed="rId1" cstate="print"/>
        <a:stretch>
          <a:fillRect/>
        </a:stretch>
      </xdr:blipFill>
      <xdr:spPr>
        <a:xfrm>
          <a:off x="20335240" y="91024075"/>
          <a:ext cx="64770" cy="1048385"/>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3"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4"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5"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343535</xdr:colOff>
      <xdr:row>56</xdr:row>
      <xdr:rowOff>0</xdr:rowOff>
    </xdr:from>
    <xdr:to>
      <xdr:col>33</xdr:col>
      <xdr:colOff>408305</xdr:colOff>
      <xdr:row>56</xdr:row>
      <xdr:rowOff>1048385</xdr:rowOff>
    </xdr:to>
    <xdr:pic>
      <xdr:nvPicPr>
        <xdr:cNvPr id="23736" name="120" descr="120"/>
        <xdr:cNvPicPr/>
      </xdr:nvPicPr>
      <xdr:blipFill>
        <a:blip r:embed="rId1" cstate="print"/>
        <a:stretch>
          <a:fillRect/>
        </a:stretch>
      </xdr:blipFill>
      <xdr:spPr>
        <a:xfrm>
          <a:off x="20335240" y="91024075"/>
          <a:ext cx="64770" cy="1048385"/>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7"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8"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39"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343535</xdr:colOff>
      <xdr:row>56</xdr:row>
      <xdr:rowOff>0</xdr:rowOff>
    </xdr:from>
    <xdr:to>
      <xdr:col>33</xdr:col>
      <xdr:colOff>408305</xdr:colOff>
      <xdr:row>56</xdr:row>
      <xdr:rowOff>1048385</xdr:rowOff>
    </xdr:to>
    <xdr:pic>
      <xdr:nvPicPr>
        <xdr:cNvPr id="23740" name="120" descr="120"/>
        <xdr:cNvPicPr/>
      </xdr:nvPicPr>
      <xdr:blipFill>
        <a:blip r:embed="rId1" cstate="print"/>
        <a:stretch>
          <a:fillRect/>
        </a:stretch>
      </xdr:blipFill>
      <xdr:spPr>
        <a:xfrm>
          <a:off x="20335240" y="91024075"/>
          <a:ext cx="64770" cy="1048385"/>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41"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42"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457200</xdr:colOff>
      <xdr:row>56</xdr:row>
      <xdr:rowOff>0</xdr:rowOff>
    </xdr:from>
    <xdr:to>
      <xdr:col>33</xdr:col>
      <xdr:colOff>523240</xdr:colOff>
      <xdr:row>56</xdr:row>
      <xdr:rowOff>1172210</xdr:rowOff>
    </xdr:to>
    <xdr:pic>
      <xdr:nvPicPr>
        <xdr:cNvPr id="23743" name="120" descr="120"/>
        <xdr:cNvPicPr/>
      </xdr:nvPicPr>
      <xdr:blipFill>
        <a:blip r:embed="rId1" cstate="print"/>
        <a:stretch>
          <a:fillRect/>
        </a:stretch>
      </xdr:blipFill>
      <xdr:spPr>
        <a:xfrm>
          <a:off x="20448905" y="91024075"/>
          <a:ext cx="66040" cy="1172210"/>
        </a:xfrm>
        <a:prstGeom prst="rect">
          <a:avLst/>
        </a:prstGeom>
        <a:noFill/>
        <a:ln w="9525">
          <a:noFill/>
        </a:ln>
      </xdr:spPr>
    </xdr:pic>
    <xdr:clientData/>
  </xdr:twoCellAnchor>
  <xdr:twoCellAnchor editAs="oneCell">
    <xdr:from>
      <xdr:col>33</xdr:col>
      <xdr:colOff>343535</xdr:colOff>
      <xdr:row>56</xdr:row>
      <xdr:rowOff>0</xdr:rowOff>
    </xdr:from>
    <xdr:to>
      <xdr:col>33</xdr:col>
      <xdr:colOff>408305</xdr:colOff>
      <xdr:row>56</xdr:row>
      <xdr:rowOff>1048385</xdr:rowOff>
    </xdr:to>
    <xdr:pic>
      <xdr:nvPicPr>
        <xdr:cNvPr id="23744" name="120" descr="120"/>
        <xdr:cNvPicPr/>
      </xdr:nvPicPr>
      <xdr:blipFill>
        <a:blip r:embed="rId1" cstate="print"/>
        <a:stretch>
          <a:fillRect/>
        </a:stretch>
      </xdr:blipFill>
      <xdr:spPr>
        <a:xfrm>
          <a:off x="20335240" y="91024075"/>
          <a:ext cx="64770" cy="1048385"/>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745"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746"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747"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748"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749"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750"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751"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752"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753"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754"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755"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756"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757"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758"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759"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760"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761"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762"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763" name="85" descr="8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764"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765"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766" name="73" descr="7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767"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768"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769" name="19" descr="19"/>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770"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771"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772"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773"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774"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775"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776" name="141" descr="141"/>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777" name="78" descr="78"/>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778" name="74" descr="7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779" name="120" descr="12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780"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781"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782"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783"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784"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785"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786"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787"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788"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789"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790"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791" name="132" descr="132"/>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792" name="145" descr="14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793"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794"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795"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796" name="83" descr="8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797" name="55" descr="5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798"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799"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800"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01"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02"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03"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804"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805"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06"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807"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08"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809"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10"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11"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812"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13"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14"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815"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16"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817"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18"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819" name="73" descr="7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820"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21"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22" name="19" descr="19"/>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823"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24"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825"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826"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27"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828"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829" name="141" descr="141"/>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830"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831"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832"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833"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834"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835"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836"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37"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838"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839"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840"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841"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457200</xdr:colOff>
      <xdr:row>60</xdr:row>
      <xdr:rowOff>0</xdr:rowOff>
    </xdr:from>
    <xdr:to>
      <xdr:col>33</xdr:col>
      <xdr:colOff>504190</xdr:colOff>
      <xdr:row>60</xdr:row>
      <xdr:rowOff>427990</xdr:rowOff>
    </xdr:to>
    <xdr:pic>
      <xdr:nvPicPr>
        <xdr:cNvPr id="23842" name="120" descr="120"/>
        <xdr:cNvPicPr/>
      </xdr:nvPicPr>
      <xdr:blipFill>
        <a:blip r:embed="rId1" cstate="print"/>
        <a:stretch>
          <a:fillRect/>
        </a:stretch>
      </xdr:blipFill>
      <xdr:spPr>
        <a:xfrm>
          <a:off x="20448905" y="98596450"/>
          <a:ext cx="46990" cy="427990"/>
        </a:xfrm>
        <a:prstGeom prst="rect">
          <a:avLst/>
        </a:prstGeom>
        <a:noFill/>
        <a:ln w="9525">
          <a:noFill/>
        </a:ln>
      </xdr:spPr>
    </xdr:pic>
    <xdr:clientData/>
  </xdr:twoCellAnchor>
  <xdr:twoCellAnchor editAs="oneCell">
    <xdr:from>
      <xdr:col>33</xdr:col>
      <xdr:colOff>457200</xdr:colOff>
      <xdr:row>60</xdr:row>
      <xdr:rowOff>0</xdr:rowOff>
    </xdr:from>
    <xdr:to>
      <xdr:col>33</xdr:col>
      <xdr:colOff>504190</xdr:colOff>
      <xdr:row>60</xdr:row>
      <xdr:rowOff>427990</xdr:rowOff>
    </xdr:to>
    <xdr:pic>
      <xdr:nvPicPr>
        <xdr:cNvPr id="23843" name="120" descr="120"/>
        <xdr:cNvPicPr/>
      </xdr:nvPicPr>
      <xdr:blipFill>
        <a:blip r:embed="rId1" cstate="print"/>
        <a:stretch>
          <a:fillRect/>
        </a:stretch>
      </xdr:blipFill>
      <xdr:spPr>
        <a:xfrm>
          <a:off x="20448905" y="98596450"/>
          <a:ext cx="46990" cy="427990"/>
        </a:xfrm>
        <a:prstGeom prst="rect">
          <a:avLst/>
        </a:prstGeom>
        <a:noFill/>
        <a:ln w="9525">
          <a:noFill/>
        </a:ln>
      </xdr:spPr>
    </xdr:pic>
    <xdr:clientData/>
  </xdr:twoCellAnchor>
  <xdr:twoCellAnchor editAs="oneCell">
    <xdr:from>
      <xdr:col>33</xdr:col>
      <xdr:colOff>457200</xdr:colOff>
      <xdr:row>60</xdr:row>
      <xdr:rowOff>0</xdr:rowOff>
    </xdr:from>
    <xdr:to>
      <xdr:col>33</xdr:col>
      <xdr:colOff>504190</xdr:colOff>
      <xdr:row>60</xdr:row>
      <xdr:rowOff>1442720</xdr:rowOff>
    </xdr:to>
    <xdr:pic>
      <xdr:nvPicPr>
        <xdr:cNvPr id="23844" name="120" descr="120"/>
        <xdr:cNvPicPr/>
      </xdr:nvPicPr>
      <xdr:blipFill>
        <a:blip r:embed="rId1" cstate="print"/>
        <a:stretch>
          <a:fillRect/>
        </a:stretch>
      </xdr:blipFill>
      <xdr:spPr>
        <a:xfrm>
          <a:off x="20448905" y="98596450"/>
          <a:ext cx="46990" cy="1442720"/>
        </a:xfrm>
        <a:prstGeom prst="rect">
          <a:avLst/>
        </a:prstGeom>
        <a:noFill/>
        <a:ln w="9525">
          <a:noFill/>
        </a:ln>
      </xdr:spPr>
    </xdr:pic>
    <xdr:clientData/>
  </xdr:twoCellAnchor>
  <xdr:twoCellAnchor editAs="oneCell">
    <xdr:from>
      <xdr:col>33</xdr:col>
      <xdr:colOff>457200</xdr:colOff>
      <xdr:row>60</xdr:row>
      <xdr:rowOff>0</xdr:rowOff>
    </xdr:from>
    <xdr:to>
      <xdr:col>33</xdr:col>
      <xdr:colOff>504190</xdr:colOff>
      <xdr:row>60</xdr:row>
      <xdr:rowOff>1442720</xdr:rowOff>
    </xdr:to>
    <xdr:pic>
      <xdr:nvPicPr>
        <xdr:cNvPr id="23845" name="120" descr="120"/>
        <xdr:cNvPicPr/>
      </xdr:nvPicPr>
      <xdr:blipFill>
        <a:blip r:embed="rId1" cstate="print"/>
        <a:stretch>
          <a:fillRect/>
        </a:stretch>
      </xdr:blipFill>
      <xdr:spPr>
        <a:xfrm>
          <a:off x="20448905" y="98596450"/>
          <a:ext cx="46990" cy="1442720"/>
        </a:xfrm>
        <a:prstGeom prst="rect">
          <a:avLst/>
        </a:prstGeom>
        <a:noFill/>
        <a:ln w="9525">
          <a:noFill/>
        </a:ln>
      </xdr:spPr>
    </xdr:pic>
    <xdr:clientData/>
  </xdr:twoCellAnchor>
  <xdr:twoCellAnchor editAs="oneCell">
    <xdr:from>
      <xdr:col>33</xdr:col>
      <xdr:colOff>457200</xdr:colOff>
      <xdr:row>60</xdr:row>
      <xdr:rowOff>0</xdr:rowOff>
    </xdr:from>
    <xdr:to>
      <xdr:col>33</xdr:col>
      <xdr:colOff>523240</xdr:colOff>
      <xdr:row>60</xdr:row>
      <xdr:rowOff>1172210</xdr:rowOff>
    </xdr:to>
    <xdr:pic>
      <xdr:nvPicPr>
        <xdr:cNvPr id="23846" name="120" descr="120"/>
        <xdr:cNvPicPr/>
      </xdr:nvPicPr>
      <xdr:blipFill>
        <a:blip r:embed="rId1" cstate="print"/>
        <a:stretch>
          <a:fillRect/>
        </a:stretch>
      </xdr:blipFill>
      <xdr:spPr>
        <a:xfrm>
          <a:off x="20448905" y="98596450"/>
          <a:ext cx="66040" cy="1172210"/>
        </a:xfrm>
        <a:prstGeom prst="rect">
          <a:avLst/>
        </a:prstGeom>
        <a:noFill/>
        <a:ln w="9525">
          <a:noFill/>
        </a:ln>
      </xdr:spPr>
    </xdr:pic>
    <xdr:clientData/>
  </xdr:twoCellAnchor>
  <xdr:twoCellAnchor editAs="oneCell">
    <xdr:from>
      <xdr:col>33</xdr:col>
      <xdr:colOff>457200</xdr:colOff>
      <xdr:row>60</xdr:row>
      <xdr:rowOff>0</xdr:rowOff>
    </xdr:from>
    <xdr:to>
      <xdr:col>33</xdr:col>
      <xdr:colOff>523240</xdr:colOff>
      <xdr:row>60</xdr:row>
      <xdr:rowOff>1172210</xdr:rowOff>
    </xdr:to>
    <xdr:pic>
      <xdr:nvPicPr>
        <xdr:cNvPr id="23847" name="120" descr="120"/>
        <xdr:cNvPicPr/>
      </xdr:nvPicPr>
      <xdr:blipFill>
        <a:blip r:embed="rId1" cstate="print"/>
        <a:stretch>
          <a:fillRect/>
        </a:stretch>
      </xdr:blipFill>
      <xdr:spPr>
        <a:xfrm>
          <a:off x="20448905" y="98596450"/>
          <a:ext cx="66040" cy="1172210"/>
        </a:xfrm>
        <a:prstGeom prst="rect">
          <a:avLst/>
        </a:prstGeom>
        <a:noFill/>
        <a:ln w="9525">
          <a:noFill/>
        </a:ln>
      </xdr:spPr>
    </xdr:pic>
    <xdr:clientData/>
  </xdr:twoCellAnchor>
  <xdr:twoCellAnchor editAs="oneCell">
    <xdr:from>
      <xdr:col>33</xdr:col>
      <xdr:colOff>457200</xdr:colOff>
      <xdr:row>60</xdr:row>
      <xdr:rowOff>0</xdr:rowOff>
    </xdr:from>
    <xdr:to>
      <xdr:col>33</xdr:col>
      <xdr:colOff>523240</xdr:colOff>
      <xdr:row>60</xdr:row>
      <xdr:rowOff>1172210</xdr:rowOff>
    </xdr:to>
    <xdr:pic>
      <xdr:nvPicPr>
        <xdr:cNvPr id="23848" name="120" descr="120"/>
        <xdr:cNvPicPr/>
      </xdr:nvPicPr>
      <xdr:blipFill>
        <a:blip r:embed="rId1" cstate="print"/>
        <a:stretch>
          <a:fillRect/>
        </a:stretch>
      </xdr:blipFill>
      <xdr:spPr>
        <a:xfrm>
          <a:off x="20448905" y="98596450"/>
          <a:ext cx="66040" cy="1172210"/>
        </a:xfrm>
        <a:prstGeom prst="rect">
          <a:avLst/>
        </a:prstGeom>
        <a:noFill/>
        <a:ln w="9525">
          <a:noFill/>
        </a:ln>
      </xdr:spPr>
    </xdr:pic>
    <xdr:clientData/>
  </xdr:twoCellAnchor>
  <xdr:twoCellAnchor editAs="oneCell">
    <xdr:from>
      <xdr:col>33</xdr:col>
      <xdr:colOff>343535</xdr:colOff>
      <xdr:row>60</xdr:row>
      <xdr:rowOff>0</xdr:rowOff>
    </xdr:from>
    <xdr:to>
      <xdr:col>33</xdr:col>
      <xdr:colOff>408305</xdr:colOff>
      <xdr:row>60</xdr:row>
      <xdr:rowOff>1042670</xdr:rowOff>
    </xdr:to>
    <xdr:pic>
      <xdr:nvPicPr>
        <xdr:cNvPr id="23849" name="120" descr="120"/>
        <xdr:cNvPicPr/>
      </xdr:nvPicPr>
      <xdr:blipFill>
        <a:blip r:embed="rId1" cstate="print"/>
        <a:stretch>
          <a:fillRect/>
        </a:stretch>
      </xdr:blipFill>
      <xdr:spPr>
        <a:xfrm>
          <a:off x="20335240" y="98596450"/>
          <a:ext cx="64770" cy="1042670"/>
        </a:xfrm>
        <a:prstGeom prst="rect">
          <a:avLst/>
        </a:prstGeom>
        <a:noFill/>
        <a:ln w="9525">
          <a:noFill/>
        </a:ln>
      </xdr:spPr>
    </xdr:pic>
    <xdr:clientData/>
  </xdr:twoCellAnchor>
  <xdr:twoCellAnchor editAs="oneCell">
    <xdr:from>
      <xdr:col>33</xdr:col>
      <xdr:colOff>457200</xdr:colOff>
      <xdr:row>60</xdr:row>
      <xdr:rowOff>0</xdr:rowOff>
    </xdr:from>
    <xdr:to>
      <xdr:col>33</xdr:col>
      <xdr:colOff>523240</xdr:colOff>
      <xdr:row>60</xdr:row>
      <xdr:rowOff>1489710</xdr:rowOff>
    </xdr:to>
    <xdr:pic>
      <xdr:nvPicPr>
        <xdr:cNvPr id="23850" name="120" descr="120"/>
        <xdr:cNvPicPr/>
      </xdr:nvPicPr>
      <xdr:blipFill>
        <a:blip r:embed="rId1" cstate="print"/>
        <a:stretch>
          <a:fillRect/>
        </a:stretch>
      </xdr:blipFill>
      <xdr:spPr>
        <a:xfrm>
          <a:off x="20448905" y="98596450"/>
          <a:ext cx="66040" cy="1489710"/>
        </a:xfrm>
        <a:prstGeom prst="rect">
          <a:avLst/>
        </a:prstGeom>
        <a:noFill/>
        <a:ln w="9525">
          <a:noFill/>
        </a:ln>
      </xdr:spPr>
    </xdr:pic>
    <xdr:clientData/>
  </xdr:twoCellAnchor>
  <xdr:twoCellAnchor editAs="oneCell">
    <xdr:from>
      <xdr:col>33</xdr:col>
      <xdr:colOff>457200</xdr:colOff>
      <xdr:row>60</xdr:row>
      <xdr:rowOff>0</xdr:rowOff>
    </xdr:from>
    <xdr:to>
      <xdr:col>33</xdr:col>
      <xdr:colOff>523240</xdr:colOff>
      <xdr:row>60</xdr:row>
      <xdr:rowOff>1489710</xdr:rowOff>
    </xdr:to>
    <xdr:pic>
      <xdr:nvPicPr>
        <xdr:cNvPr id="23851" name="120" descr="120"/>
        <xdr:cNvPicPr/>
      </xdr:nvPicPr>
      <xdr:blipFill>
        <a:blip r:embed="rId1" cstate="print"/>
        <a:stretch>
          <a:fillRect/>
        </a:stretch>
      </xdr:blipFill>
      <xdr:spPr>
        <a:xfrm>
          <a:off x="20448905" y="98596450"/>
          <a:ext cx="66040" cy="148971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755015</xdr:rowOff>
    </xdr:to>
    <xdr:pic>
      <xdr:nvPicPr>
        <xdr:cNvPr id="23852" name="120" descr="120"/>
        <xdr:cNvPicPr/>
      </xdr:nvPicPr>
      <xdr:blipFill>
        <a:blip r:embed="rId1" cstate="print"/>
        <a:stretch>
          <a:fillRect/>
        </a:stretch>
      </xdr:blipFill>
      <xdr:spPr>
        <a:xfrm>
          <a:off x="20448905" y="113455450"/>
          <a:ext cx="66040" cy="755015"/>
        </a:xfrm>
        <a:prstGeom prst="rect">
          <a:avLst/>
        </a:prstGeom>
        <a:noFill/>
        <a:ln w="9525">
          <a:noFill/>
        </a:ln>
      </xdr:spPr>
    </xdr:pic>
    <xdr:clientData/>
  </xdr:twoCellAnchor>
  <xdr:twoCellAnchor editAs="oneCell">
    <xdr:from>
      <xdr:col>33</xdr:col>
      <xdr:colOff>504825</xdr:colOff>
      <xdr:row>69</xdr:row>
      <xdr:rowOff>0</xdr:rowOff>
    </xdr:from>
    <xdr:to>
      <xdr:col>33</xdr:col>
      <xdr:colOff>571500</xdr:colOff>
      <xdr:row>69</xdr:row>
      <xdr:rowOff>762000</xdr:rowOff>
    </xdr:to>
    <xdr:pic>
      <xdr:nvPicPr>
        <xdr:cNvPr id="23853" name="83" descr="83"/>
        <xdr:cNvPicPr/>
      </xdr:nvPicPr>
      <xdr:blipFill>
        <a:blip r:embed="rId1" cstate="print"/>
        <a:stretch>
          <a:fillRect/>
        </a:stretch>
      </xdr:blipFill>
      <xdr:spPr>
        <a:xfrm>
          <a:off x="20496530" y="113455450"/>
          <a:ext cx="66675"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755015</xdr:rowOff>
    </xdr:to>
    <xdr:pic>
      <xdr:nvPicPr>
        <xdr:cNvPr id="23854" name="120" descr="120"/>
        <xdr:cNvPicPr/>
      </xdr:nvPicPr>
      <xdr:blipFill>
        <a:blip r:embed="rId1" cstate="print"/>
        <a:stretch>
          <a:fillRect/>
        </a:stretch>
      </xdr:blipFill>
      <xdr:spPr>
        <a:xfrm>
          <a:off x="20448905" y="113455450"/>
          <a:ext cx="66040" cy="755015"/>
        </a:xfrm>
        <a:prstGeom prst="rect">
          <a:avLst/>
        </a:prstGeom>
        <a:noFill/>
        <a:ln w="9525">
          <a:noFill/>
        </a:ln>
      </xdr:spPr>
    </xdr:pic>
    <xdr:clientData/>
  </xdr:twoCellAnchor>
  <xdr:twoCellAnchor editAs="oneCell">
    <xdr:from>
      <xdr:col>33</xdr:col>
      <xdr:colOff>0</xdr:colOff>
      <xdr:row>69</xdr:row>
      <xdr:rowOff>0</xdr:rowOff>
    </xdr:from>
    <xdr:to>
      <xdr:col>33</xdr:col>
      <xdr:colOff>85090</xdr:colOff>
      <xdr:row>69</xdr:row>
      <xdr:rowOff>257810</xdr:rowOff>
    </xdr:to>
    <xdr:sp>
      <xdr:nvSpPr>
        <xdr:cNvPr id="23855"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56"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57"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58"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59"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60"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61"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62"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63"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64"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65"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257810</xdr:rowOff>
    </xdr:to>
    <xdr:sp>
      <xdr:nvSpPr>
        <xdr:cNvPr id="23866" name="Text Box 13"/>
        <xdr:cNvSpPr txBox="1"/>
      </xdr:nvSpPr>
      <xdr:spPr>
        <a:xfrm>
          <a:off x="19991705" y="113455450"/>
          <a:ext cx="85090" cy="25781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267970</xdr:rowOff>
    </xdr:to>
    <xdr:sp>
      <xdr:nvSpPr>
        <xdr:cNvPr id="23867" name="Text Box 13"/>
        <xdr:cNvSpPr txBox="1"/>
      </xdr:nvSpPr>
      <xdr:spPr>
        <a:xfrm>
          <a:off x="19991705" y="113455450"/>
          <a:ext cx="85090" cy="26797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68"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267970</xdr:rowOff>
    </xdr:to>
    <xdr:sp>
      <xdr:nvSpPr>
        <xdr:cNvPr id="23869" name="Text Box 13"/>
        <xdr:cNvSpPr txBox="1"/>
      </xdr:nvSpPr>
      <xdr:spPr>
        <a:xfrm>
          <a:off x="19991705" y="113455450"/>
          <a:ext cx="85090" cy="26797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0"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1"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2"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3"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4"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267970</xdr:rowOff>
    </xdr:to>
    <xdr:sp>
      <xdr:nvSpPr>
        <xdr:cNvPr id="23875" name="Text Box 13"/>
        <xdr:cNvSpPr txBox="1"/>
      </xdr:nvSpPr>
      <xdr:spPr>
        <a:xfrm>
          <a:off x="19991705" y="113455450"/>
          <a:ext cx="85090" cy="26797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6"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7"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0</xdr:colOff>
      <xdr:row>69</xdr:row>
      <xdr:rowOff>0</xdr:rowOff>
    </xdr:from>
    <xdr:to>
      <xdr:col>33</xdr:col>
      <xdr:colOff>85090</xdr:colOff>
      <xdr:row>69</xdr:row>
      <xdr:rowOff>256540</xdr:rowOff>
    </xdr:to>
    <xdr:sp>
      <xdr:nvSpPr>
        <xdr:cNvPr id="23878" name="Text Box 13"/>
        <xdr:cNvSpPr txBox="1"/>
      </xdr:nvSpPr>
      <xdr:spPr>
        <a:xfrm>
          <a:off x="19991705" y="113455450"/>
          <a:ext cx="85090" cy="256540"/>
        </a:xfrm>
        <a:prstGeom prst="rect">
          <a:avLst/>
        </a:prstGeom>
        <a:noFill/>
        <a:ln w="9525">
          <a:noFill/>
        </a:ln>
      </xdr:spPr>
    </xdr:sp>
    <xdr:clientData/>
  </xdr:twoCellAnchor>
  <xdr:twoCellAnchor editAs="oneCell">
    <xdr:from>
      <xdr:col>33</xdr:col>
      <xdr:colOff>152400</xdr:colOff>
      <xdr:row>69</xdr:row>
      <xdr:rowOff>0</xdr:rowOff>
    </xdr:from>
    <xdr:to>
      <xdr:col>33</xdr:col>
      <xdr:colOff>218440</xdr:colOff>
      <xdr:row>69</xdr:row>
      <xdr:rowOff>762000</xdr:rowOff>
    </xdr:to>
    <xdr:pic>
      <xdr:nvPicPr>
        <xdr:cNvPr id="23879"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880"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81"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82"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83"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884"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885"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86"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887"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88"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889"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890"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91"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892"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93"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94"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895"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896"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897" name="85" descr="8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898" name="159" descr="159"/>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899"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900" name="73" descr="7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01"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02"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03" name="19" descr="19"/>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04"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905"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06"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07"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08"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09"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910" name="141" descr="141"/>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911" name="78" descr="78"/>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912" name="74" descr="7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913" name="120" descr="12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14"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15"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16"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917" name="50" descr="50"/>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18"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19"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20"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21"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22"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23"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24"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925" name="132" descr="132"/>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26" name="145" descr="14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27"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28"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29" name="15" descr="15"/>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600075</xdr:colOff>
      <xdr:row>69</xdr:row>
      <xdr:rowOff>0</xdr:rowOff>
    </xdr:from>
    <xdr:to>
      <xdr:col>33</xdr:col>
      <xdr:colOff>666115</xdr:colOff>
      <xdr:row>69</xdr:row>
      <xdr:rowOff>762000</xdr:rowOff>
    </xdr:to>
    <xdr:pic>
      <xdr:nvPicPr>
        <xdr:cNvPr id="23930" name="83" descr="83"/>
        <xdr:cNvPicPr/>
      </xdr:nvPicPr>
      <xdr:blipFill>
        <a:blip r:embed="rId1" cstate="print"/>
        <a:stretch>
          <a:fillRect/>
        </a:stretch>
      </xdr:blipFill>
      <xdr:spPr>
        <a:xfrm>
          <a:off x="20591780"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931" name="55" descr="55"/>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32" name="142" descr="14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33" name="4" descr="4"/>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34" name="77" descr="7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35" name="42" descr="4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36" name="57" descr="57"/>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37" name="25" descr="25"/>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938" name="124" descr="124"/>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39" name="54" descr="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940" name="27" descr="27"/>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41" name="37" descr="37"/>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942" name="45" descr="45"/>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43" name="58" descr="58"/>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44" name="92" descr="92"/>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945" name="129" descr="129"/>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46" name="131" descr="131"/>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47" name="38" descr="38"/>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48" name="115" descr="115"/>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533400</xdr:colOff>
      <xdr:row>69</xdr:row>
      <xdr:rowOff>0</xdr:rowOff>
    </xdr:from>
    <xdr:to>
      <xdr:col>33</xdr:col>
      <xdr:colOff>599440</xdr:colOff>
      <xdr:row>69</xdr:row>
      <xdr:rowOff>762000</xdr:rowOff>
    </xdr:to>
    <xdr:pic>
      <xdr:nvPicPr>
        <xdr:cNvPr id="23949" name="11" descr="11"/>
        <xdr:cNvPicPr/>
      </xdr:nvPicPr>
      <xdr:blipFill>
        <a:blip r:embed="rId1" cstate="print"/>
        <a:stretch>
          <a:fillRect/>
        </a:stretch>
      </xdr:blipFill>
      <xdr:spPr>
        <a:xfrm>
          <a:off x="205251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950" name="100" descr="100"/>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51" name="102" descr="102"/>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52" name="98" descr="9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53" name="51" descr="51"/>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762000</xdr:rowOff>
    </xdr:to>
    <xdr:pic>
      <xdr:nvPicPr>
        <xdr:cNvPr id="23954" name="19" descr="19"/>
        <xdr:cNvPicPr/>
      </xdr:nvPicPr>
      <xdr:blipFill>
        <a:blip r:embed="rId1" cstate="print"/>
        <a:stretch>
          <a:fillRect/>
        </a:stretch>
      </xdr:blipFill>
      <xdr:spPr>
        <a:xfrm>
          <a:off x="204489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55" name="143" descr="143"/>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381000</xdr:colOff>
      <xdr:row>69</xdr:row>
      <xdr:rowOff>0</xdr:rowOff>
    </xdr:from>
    <xdr:to>
      <xdr:col>33</xdr:col>
      <xdr:colOff>447040</xdr:colOff>
      <xdr:row>69</xdr:row>
      <xdr:rowOff>762000</xdr:rowOff>
    </xdr:to>
    <xdr:pic>
      <xdr:nvPicPr>
        <xdr:cNvPr id="23956" name="18" descr="18"/>
        <xdr:cNvPicPr/>
      </xdr:nvPicPr>
      <xdr:blipFill>
        <a:blip r:embed="rId1" cstate="print"/>
        <a:stretch>
          <a:fillRect/>
        </a:stretch>
      </xdr:blipFill>
      <xdr:spPr>
        <a:xfrm>
          <a:off x="20372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57" name="88" descr="88"/>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58" name="28" descr="28"/>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59" name="84" descr="8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60" name="81" descr="8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61" name="111" descr="111"/>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62" name="76" descr="76"/>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152400</xdr:colOff>
      <xdr:row>69</xdr:row>
      <xdr:rowOff>0</xdr:rowOff>
    </xdr:from>
    <xdr:to>
      <xdr:col>33</xdr:col>
      <xdr:colOff>218440</xdr:colOff>
      <xdr:row>69</xdr:row>
      <xdr:rowOff>762000</xdr:rowOff>
    </xdr:to>
    <xdr:pic>
      <xdr:nvPicPr>
        <xdr:cNvPr id="23963" name="60" descr="60"/>
        <xdr:cNvPicPr/>
      </xdr:nvPicPr>
      <xdr:blipFill>
        <a:blip r:embed="rId1" cstate="print"/>
        <a:stretch>
          <a:fillRect/>
        </a:stretch>
      </xdr:blipFill>
      <xdr:spPr>
        <a:xfrm>
          <a:off x="201441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64" name="7" descr="7"/>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65" name="154" descr="154"/>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304800</xdr:colOff>
      <xdr:row>69</xdr:row>
      <xdr:rowOff>0</xdr:rowOff>
    </xdr:from>
    <xdr:to>
      <xdr:col>33</xdr:col>
      <xdr:colOff>370840</xdr:colOff>
      <xdr:row>69</xdr:row>
      <xdr:rowOff>762000</xdr:rowOff>
    </xdr:to>
    <xdr:pic>
      <xdr:nvPicPr>
        <xdr:cNvPr id="23966" name="1" descr="1"/>
        <xdr:cNvPicPr/>
      </xdr:nvPicPr>
      <xdr:blipFill>
        <a:blip r:embed="rId1" cstate="print"/>
        <a:stretch>
          <a:fillRect/>
        </a:stretch>
      </xdr:blipFill>
      <xdr:spPr>
        <a:xfrm>
          <a:off x="202965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67" name="135" descr="135"/>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228600</xdr:colOff>
      <xdr:row>69</xdr:row>
      <xdr:rowOff>0</xdr:rowOff>
    </xdr:from>
    <xdr:to>
      <xdr:col>33</xdr:col>
      <xdr:colOff>294640</xdr:colOff>
      <xdr:row>69</xdr:row>
      <xdr:rowOff>762000</xdr:rowOff>
    </xdr:to>
    <xdr:pic>
      <xdr:nvPicPr>
        <xdr:cNvPr id="23968" name="24" descr="24"/>
        <xdr:cNvPicPr/>
      </xdr:nvPicPr>
      <xdr:blipFill>
        <a:blip r:embed="rId1" cstate="print"/>
        <a:stretch>
          <a:fillRect/>
        </a:stretch>
      </xdr:blipFill>
      <xdr:spPr>
        <a:xfrm>
          <a:off x="202203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69" name="156" descr="156"/>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70" name="75" descr="75"/>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66675</xdr:colOff>
      <xdr:row>69</xdr:row>
      <xdr:rowOff>0</xdr:rowOff>
    </xdr:from>
    <xdr:to>
      <xdr:col>33</xdr:col>
      <xdr:colOff>132715</xdr:colOff>
      <xdr:row>69</xdr:row>
      <xdr:rowOff>762000</xdr:rowOff>
    </xdr:to>
    <xdr:pic>
      <xdr:nvPicPr>
        <xdr:cNvPr id="23971" name="12" descr="12"/>
        <xdr:cNvPicPr/>
      </xdr:nvPicPr>
      <xdr:blipFill>
        <a:blip r:embed="rId1" cstate="print"/>
        <a:stretch>
          <a:fillRect/>
        </a:stretch>
      </xdr:blipFill>
      <xdr:spPr>
        <a:xfrm>
          <a:off x="20058380" y="113455450"/>
          <a:ext cx="66040" cy="762000"/>
        </a:xfrm>
        <a:prstGeom prst="rect">
          <a:avLst/>
        </a:prstGeom>
        <a:noFill/>
        <a:ln w="9525">
          <a:noFill/>
        </a:ln>
      </xdr:spPr>
    </xdr:pic>
    <xdr:clientData/>
  </xdr:twoCellAnchor>
  <xdr:twoCellAnchor editAs="oneCell">
    <xdr:from>
      <xdr:col>33</xdr:col>
      <xdr:colOff>0</xdr:colOff>
      <xdr:row>69</xdr:row>
      <xdr:rowOff>0</xdr:rowOff>
    </xdr:from>
    <xdr:to>
      <xdr:col>33</xdr:col>
      <xdr:colOff>66040</xdr:colOff>
      <xdr:row>69</xdr:row>
      <xdr:rowOff>762000</xdr:rowOff>
    </xdr:to>
    <xdr:pic>
      <xdr:nvPicPr>
        <xdr:cNvPr id="23972" name="144" descr="144"/>
        <xdr:cNvPicPr/>
      </xdr:nvPicPr>
      <xdr:blipFill>
        <a:blip r:embed="rId1" cstate="print"/>
        <a:stretch>
          <a:fillRect/>
        </a:stretch>
      </xdr:blipFill>
      <xdr:spPr>
        <a:xfrm>
          <a:off x="19991705" y="113455450"/>
          <a:ext cx="66040" cy="76200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755650</xdr:rowOff>
    </xdr:to>
    <xdr:pic>
      <xdr:nvPicPr>
        <xdr:cNvPr id="23973" name="120" descr="120"/>
        <xdr:cNvPicPr/>
      </xdr:nvPicPr>
      <xdr:blipFill>
        <a:blip r:embed="rId1" cstate="print"/>
        <a:stretch>
          <a:fillRect/>
        </a:stretch>
      </xdr:blipFill>
      <xdr:spPr>
        <a:xfrm>
          <a:off x="20448905" y="113455450"/>
          <a:ext cx="66040" cy="75565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755650</xdr:rowOff>
    </xdr:to>
    <xdr:pic>
      <xdr:nvPicPr>
        <xdr:cNvPr id="23974" name="120" descr="120"/>
        <xdr:cNvPicPr/>
      </xdr:nvPicPr>
      <xdr:blipFill>
        <a:blip r:embed="rId1" cstate="print"/>
        <a:stretch>
          <a:fillRect/>
        </a:stretch>
      </xdr:blipFill>
      <xdr:spPr>
        <a:xfrm>
          <a:off x="20448905" y="113455450"/>
          <a:ext cx="66040" cy="75565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793115</xdr:rowOff>
    </xdr:to>
    <xdr:pic>
      <xdr:nvPicPr>
        <xdr:cNvPr id="23975" name="120" descr="120"/>
        <xdr:cNvPicPr/>
      </xdr:nvPicPr>
      <xdr:blipFill>
        <a:blip r:embed="rId1" cstate="print"/>
        <a:stretch>
          <a:fillRect/>
        </a:stretch>
      </xdr:blipFill>
      <xdr:spPr>
        <a:xfrm>
          <a:off x="20448905" y="113455450"/>
          <a:ext cx="66040" cy="79311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793115</xdr:rowOff>
    </xdr:to>
    <xdr:pic>
      <xdr:nvPicPr>
        <xdr:cNvPr id="23976" name="120" descr="120"/>
        <xdr:cNvPicPr/>
      </xdr:nvPicPr>
      <xdr:blipFill>
        <a:blip r:embed="rId1" cstate="print"/>
        <a:stretch>
          <a:fillRect/>
        </a:stretch>
      </xdr:blipFill>
      <xdr:spPr>
        <a:xfrm>
          <a:off x="20448905" y="113455450"/>
          <a:ext cx="66040" cy="79311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793115</xdr:rowOff>
    </xdr:to>
    <xdr:pic>
      <xdr:nvPicPr>
        <xdr:cNvPr id="23977" name="120" descr="120"/>
        <xdr:cNvPicPr/>
      </xdr:nvPicPr>
      <xdr:blipFill>
        <a:blip r:embed="rId1" cstate="print"/>
        <a:stretch>
          <a:fillRect/>
        </a:stretch>
      </xdr:blipFill>
      <xdr:spPr>
        <a:xfrm>
          <a:off x="20448905" y="113455450"/>
          <a:ext cx="66040" cy="793115"/>
        </a:xfrm>
        <a:prstGeom prst="rect">
          <a:avLst/>
        </a:prstGeom>
        <a:noFill/>
        <a:ln w="9525">
          <a:noFill/>
        </a:ln>
      </xdr:spPr>
    </xdr:pic>
    <xdr:clientData/>
  </xdr:twoCellAnchor>
  <xdr:twoCellAnchor editAs="oneCell">
    <xdr:from>
      <xdr:col>33</xdr:col>
      <xdr:colOff>343535</xdr:colOff>
      <xdr:row>69</xdr:row>
      <xdr:rowOff>0</xdr:rowOff>
    </xdr:from>
    <xdr:to>
      <xdr:col>33</xdr:col>
      <xdr:colOff>408305</xdr:colOff>
      <xdr:row>69</xdr:row>
      <xdr:rowOff>793115</xdr:rowOff>
    </xdr:to>
    <xdr:pic>
      <xdr:nvPicPr>
        <xdr:cNvPr id="23978" name="120" descr="120"/>
        <xdr:cNvPicPr/>
      </xdr:nvPicPr>
      <xdr:blipFill>
        <a:blip r:embed="rId1" cstate="print"/>
        <a:stretch>
          <a:fillRect/>
        </a:stretch>
      </xdr:blipFill>
      <xdr:spPr>
        <a:xfrm>
          <a:off x="20335240" y="113455450"/>
          <a:ext cx="64770" cy="793115"/>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900430</xdr:rowOff>
    </xdr:to>
    <xdr:pic>
      <xdr:nvPicPr>
        <xdr:cNvPr id="23979" name="120" descr="120"/>
        <xdr:cNvPicPr/>
      </xdr:nvPicPr>
      <xdr:blipFill>
        <a:blip r:embed="rId1" cstate="print"/>
        <a:stretch>
          <a:fillRect/>
        </a:stretch>
      </xdr:blipFill>
      <xdr:spPr>
        <a:xfrm>
          <a:off x="20448905" y="113455450"/>
          <a:ext cx="66040" cy="900430"/>
        </a:xfrm>
        <a:prstGeom prst="rect">
          <a:avLst/>
        </a:prstGeom>
        <a:noFill/>
        <a:ln w="9525">
          <a:noFill/>
        </a:ln>
      </xdr:spPr>
    </xdr:pic>
    <xdr:clientData/>
  </xdr:twoCellAnchor>
  <xdr:twoCellAnchor editAs="oneCell">
    <xdr:from>
      <xdr:col>33</xdr:col>
      <xdr:colOff>457200</xdr:colOff>
      <xdr:row>69</xdr:row>
      <xdr:rowOff>0</xdr:rowOff>
    </xdr:from>
    <xdr:to>
      <xdr:col>33</xdr:col>
      <xdr:colOff>523240</xdr:colOff>
      <xdr:row>69</xdr:row>
      <xdr:rowOff>900430</xdr:rowOff>
    </xdr:to>
    <xdr:pic>
      <xdr:nvPicPr>
        <xdr:cNvPr id="23980" name="120" descr="120"/>
        <xdr:cNvPicPr/>
      </xdr:nvPicPr>
      <xdr:blipFill>
        <a:blip r:embed="rId1" cstate="print"/>
        <a:stretch>
          <a:fillRect/>
        </a:stretch>
      </xdr:blipFill>
      <xdr:spPr>
        <a:xfrm>
          <a:off x="20448905" y="113455450"/>
          <a:ext cx="66040" cy="900430"/>
        </a:xfrm>
        <a:prstGeom prst="rect">
          <a:avLst/>
        </a:prstGeom>
        <a:noFill/>
        <a:ln w="9525">
          <a:noFill/>
        </a:ln>
      </xdr:spPr>
    </xdr:pic>
    <xdr:clientData/>
  </xdr:twoCellAnchor>
  <xdr:twoCellAnchor editAs="oneCell">
    <xdr:from>
      <xdr:col>33</xdr:col>
      <xdr:colOff>457200</xdr:colOff>
      <xdr:row>69</xdr:row>
      <xdr:rowOff>0</xdr:rowOff>
    </xdr:from>
    <xdr:to>
      <xdr:col>33</xdr:col>
      <xdr:colOff>504190</xdr:colOff>
      <xdr:row>69</xdr:row>
      <xdr:rowOff>427990</xdr:rowOff>
    </xdr:to>
    <xdr:pic>
      <xdr:nvPicPr>
        <xdr:cNvPr id="23981" name="120" descr="120"/>
        <xdr:cNvPicPr/>
      </xdr:nvPicPr>
      <xdr:blipFill>
        <a:blip r:embed="rId1" cstate="print"/>
        <a:stretch>
          <a:fillRect/>
        </a:stretch>
      </xdr:blipFill>
      <xdr:spPr>
        <a:xfrm>
          <a:off x="20448905" y="113455450"/>
          <a:ext cx="46990" cy="427990"/>
        </a:xfrm>
        <a:prstGeom prst="rect">
          <a:avLst/>
        </a:prstGeom>
        <a:noFill/>
        <a:ln w="9525">
          <a:noFill/>
        </a:ln>
      </xdr:spPr>
    </xdr:pic>
    <xdr:clientData/>
  </xdr:twoCellAnchor>
  <xdr:twoCellAnchor editAs="oneCell">
    <xdr:from>
      <xdr:col>33</xdr:col>
      <xdr:colOff>457200</xdr:colOff>
      <xdr:row>69</xdr:row>
      <xdr:rowOff>0</xdr:rowOff>
    </xdr:from>
    <xdr:to>
      <xdr:col>33</xdr:col>
      <xdr:colOff>504190</xdr:colOff>
      <xdr:row>69</xdr:row>
      <xdr:rowOff>427990</xdr:rowOff>
    </xdr:to>
    <xdr:pic>
      <xdr:nvPicPr>
        <xdr:cNvPr id="23982" name="120" descr="120"/>
        <xdr:cNvPicPr/>
      </xdr:nvPicPr>
      <xdr:blipFill>
        <a:blip r:embed="rId1" cstate="print"/>
        <a:stretch>
          <a:fillRect/>
        </a:stretch>
      </xdr:blipFill>
      <xdr:spPr>
        <a:xfrm>
          <a:off x="20448905" y="113455450"/>
          <a:ext cx="46990" cy="427990"/>
        </a:xfrm>
        <a:prstGeom prst="rect">
          <a:avLst/>
        </a:prstGeom>
        <a:noFill/>
        <a:ln w="9525">
          <a:noFill/>
        </a:ln>
      </xdr:spPr>
    </xdr:pic>
    <xdr:clientData/>
  </xdr:twoCellAnchor>
  <xdr:twoCellAnchor editAs="oneCell">
    <xdr:from>
      <xdr:col>33</xdr:col>
      <xdr:colOff>457200</xdr:colOff>
      <xdr:row>69</xdr:row>
      <xdr:rowOff>0</xdr:rowOff>
    </xdr:from>
    <xdr:to>
      <xdr:col>33</xdr:col>
      <xdr:colOff>504190</xdr:colOff>
      <xdr:row>69</xdr:row>
      <xdr:rowOff>848995</xdr:rowOff>
    </xdr:to>
    <xdr:pic>
      <xdr:nvPicPr>
        <xdr:cNvPr id="23983" name="120" descr="120"/>
        <xdr:cNvPicPr/>
      </xdr:nvPicPr>
      <xdr:blipFill>
        <a:blip r:embed="rId1" cstate="print"/>
        <a:stretch>
          <a:fillRect/>
        </a:stretch>
      </xdr:blipFill>
      <xdr:spPr>
        <a:xfrm>
          <a:off x="20448905" y="113455450"/>
          <a:ext cx="46990" cy="848995"/>
        </a:xfrm>
        <a:prstGeom prst="rect">
          <a:avLst/>
        </a:prstGeom>
        <a:noFill/>
        <a:ln w="9525">
          <a:noFill/>
        </a:ln>
      </xdr:spPr>
    </xdr:pic>
    <xdr:clientData/>
  </xdr:twoCellAnchor>
  <xdr:twoCellAnchor editAs="oneCell">
    <xdr:from>
      <xdr:col>33</xdr:col>
      <xdr:colOff>457200</xdr:colOff>
      <xdr:row>69</xdr:row>
      <xdr:rowOff>0</xdr:rowOff>
    </xdr:from>
    <xdr:to>
      <xdr:col>33</xdr:col>
      <xdr:colOff>504190</xdr:colOff>
      <xdr:row>69</xdr:row>
      <xdr:rowOff>848995</xdr:rowOff>
    </xdr:to>
    <xdr:pic>
      <xdr:nvPicPr>
        <xdr:cNvPr id="23984" name="120" descr="120"/>
        <xdr:cNvPicPr/>
      </xdr:nvPicPr>
      <xdr:blipFill>
        <a:blip r:embed="rId1" cstate="print"/>
        <a:stretch>
          <a:fillRect/>
        </a:stretch>
      </xdr:blipFill>
      <xdr:spPr>
        <a:xfrm>
          <a:off x="20448905" y="113455450"/>
          <a:ext cx="46990" cy="848995"/>
        </a:xfrm>
        <a:prstGeom prst="rect">
          <a:avLst/>
        </a:prstGeom>
        <a:noFill/>
        <a:ln w="9525">
          <a:noFill/>
        </a:ln>
      </xdr:spPr>
    </xdr:pic>
    <xdr:clientData/>
  </xdr:twoCellAnchor>
  <xdr:twoCellAnchor editAs="oneCell">
    <xdr:from>
      <xdr:col>33</xdr:col>
      <xdr:colOff>457200</xdr:colOff>
      <xdr:row>59</xdr:row>
      <xdr:rowOff>0</xdr:rowOff>
    </xdr:from>
    <xdr:to>
      <xdr:col>33</xdr:col>
      <xdr:colOff>504190</xdr:colOff>
      <xdr:row>59</xdr:row>
      <xdr:rowOff>427990</xdr:rowOff>
    </xdr:to>
    <xdr:pic>
      <xdr:nvPicPr>
        <xdr:cNvPr id="23985" name="120" descr="120"/>
        <xdr:cNvPicPr/>
      </xdr:nvPicPr>
      <xdr:blipFill>
        <a:blip r:embed="rId1" cstate="print"/>
        <a:stretch>
          <a:fillRect/>
        </a:stretch>
      </xdr:blipFill>
      <xdr:spPr>
        <a:xfrm>
          <a:off x="20448905" y="96881950"/>
          <a:ext cx="46990" cy="427990"/>
        </a:xfrm>
        <a:prstGeom prst="rect">
          <a:avLst/>
        </a:prstGeom>
        <a:noFill/>
        <a:ln w="9525">
          <a:noFill/>
        </a:ln>
      </xdr:spPr>
    </xdr:pic>
    <xdr:clientData/>
  </xdr:twoCellAnchor>
  <xdr:twoCellAnchor editAs="oneCell">
    <xdr:from>
      <xdr:col>33</xdr:col>
      <xdr:colOff>457200</xdr:colOff>
      <xdr:row>59</xdr:row>
      <xdr:rowOff>0</xdr:rowOff>
    </xdr:from>
    <xdr:to>
      <xdr:col>33</xdr:col>
      <xdr:colOff>504190</xdr:colOff>
      <xdr:row>59</xdr:row>
      <xdr:rowOff>427990</xdr:rowOff>
    </xdr:to>
    <xdr:pic>
      <xdr:nvPicPr>
        <xdr:cNvPr id="23986" name="120" descr="120"/>
        <xdr:cNvPicPr/>
      </xdr:nvPicPr>
      <xdr:blipFill>
        <a:blip r:embed="rId1" cstate="print"/>
        <a:stretch>
          <a:fillRect/>
        </a:stretch>
      </xdr:blipFill>
      <xdr:spPr>
        <a:xfrm>
          <a:off x="20448905" y="96881950"/>
          <a:ext cx="46990" cy="427990"/>
        </a:xfrm>
        <a:prstGeom prst="rect">
          <a:avLst/>
        </a:prstGeom>
        <a:noFill/>
        <a:ln w="9525">
          <a:noFill/>
        </a:ln>
      </xdr:spPr>
    </xdr:pic>
    <xdr:clientData/>
  </xdr:twoCellAnchor>
  <xdr:twoCellAnchor editAs="oneCell">
    <xdr:from>
      <xdr:col>33</xdr:col>
      <xdr:colOff>457200</xdr:colOff>
      <xdr:row>59</xdr:row>
      <xdr:rowOff>0</xdr:rowOff>
    </xdr:from>
    <xdr:to>
      <xdr:col>33</xdr:col>
      <xdr:colOff>523240</xdr:colOff>
      <xdr:row>59</xdr:row>
      <xdr:rowOff>1163955</xdr:rowOff>
    </xdr:to>
    <xdr:pic>
      <xdr:nvPicPr>
        <xdr:cNvPr id="23987" name="120" descr="120"/>
        <xdr:cNvPicPr/>
      </xdr:nvPicPr>
      <xdr:blipFill>
        <a:blip r:embed="rId1" cstate="print"/>
        <a:stretch>
          <a:fillRect/>
        </a:stretch>
      </xdr:blipFill>
      <xdr:spPr>
        <a:xfrm>
          <a:off x="20448905" y="96881950"/>
          <a:ext cx="66040" cy="1163955"/>
        </a:xfrm>
        <a:prstGeom prst="rect">
          <a:avLst/>
        </a:prstGeom>
        <a:noFill/>
        <a:ln w="9525">
          <a:noFill/>
        </a:ln>
      </xdr:spPr>
    </xdr:pic>
    <xdr:clientData/>
  </xdr:twoCellAnchor>
  <xdr:twoCellAnchor editAs="oneCell">
    <xdr:from>
      <xdr:col>33</xdr:col>
      <xdr:colOff>457200</xdr:colOff>
      <xdr:row>59</xdr:row>
      <xdr:rowOff>0</xdr:rowOff>
    </xdr:from>
    <xdr:to>
      <xdr:col>33</xdr:col>
      <xdr:colOff>523240</xdr:colOff>
      <xdr:row>59</xdr:row>
      <xdr:rowOff>1163955</xdr:rowOff>
    </xdr:to>
    <xdr:pic>
      <xdr:nvPicPr>
        <xdr:cNvPr id="23988" name="120" descr="120"/>
        <xdr:cNvPicPr/>
      </xdr:nvPicPr>
      <xdr:blipFill>
        <a:blip r:embed="rId1" cstate="print"/>
        <a:stretch>
          <a:fillRect/>
        </a:stretch>
      </xdr:blipFill>
      <xdr:spPr>
        <a:xfrm>
          <a:off x="20448905" y="96881950"/>
          <a:ext cx="66040" cy="1163955"/>
        </a:xfrm>
        <a:prstGeom prst="rect">
          <a:avLst/>
        </a:prstGeom>
        <a:noFill/>
        <a:ln w="9525">
          <a:noFill/>
        </a:ln>
      </xdr:spPr>
    </xdr:pic>
    <xdr:clientData/>
  </xdr:twoCellAnchor>
  <xdr:twoCellAnchor editAs="oneCell">
    <xdr:from>
      <xdr:col>33</xdr:col>
      <xdr:colOff>457200</xdr:colOff>
      <xdr:row>59</xdr:row>
      <xdr:rowOff>0</xdr:rowOff>
    </xdr:from>
    <xdr:to>
      <xdr:col>33</xdr:col>
      <xdr:colOff>523240</xdr:colOff>
      <xdr:row>59</xdr:row>
      <xdr:rowOff>1163955</xdr:rowOff>
    </xdr:to>
    <xdr:pic>
      <xdr:nvPicPr>
        <xdr:cNvPr id="23989" name="120" descr="120"/>
        <xdr:cNvPicPr/>
      </xdr:nvPicPr>
      <xdr:blipFill>
        <a:blip r:embed="rId1" cstate="print"/>
        <a:stretch>
          <a:fillRect/>
        </a:stretch>
      </xdr:blipFill>
      <xdr:spPr>
        <a:xfrm>
          <a:off x="20448905" y="96881950"/>
          <a:ext cx="66040" cy="1163955"/>
        </a:xfrm>
        <a:prstGeom prst="rect">
          <a:avLst/>
        </a:prstGeom>
        <a:noFill/>
        <a:ln w="9525">
          <a:noFill/>
        </a:ln>
      </xdr:spPr>
    </xdr:pic>
    <xdr:clientData/>
  </xdr:twoCellAnchor>
  <xdr:twoCellAnchor editAs="oneCell">
    <xdr:from>
      <xdr:col>33</xdr:col>
      <xdr:colOff>343535</xdr:colOff>
      <xdr:row>59</xdr:row>
      <xdr:rowOff>0</xdr:rowOff>
    </xdr:from>
    <xdr:to>
      <xdr:col>33</xdr:col>
      <xdr:colOff>408305</xdr:colOff>
      <xdr:row>59</xdr:row>
      <xdr:rowOff>1040130</xdr:rowOff>
    </xdr:to>
    <xdr:pic>
      <xdr:nvPicPr>
        <xdr:cNvPr id="23990" name="120" descr="120"/>
        <xdr:cNvPicPr/>
      </xdr:nvPicPr>
      <xdr:blipFill>
        <a:blip r:embed="rId1" cstate="print"/>
        <a:stretch>
          <a:fillRect/>
        </a:stretch>
      </xdr:blipFill>
      <xdr:spPr>
        <a:xfrm>
          <a:off x="20335240" y="96881950"/>
          <a:ext cx="64770" cy="1040130"/>
        </a:xfrm>
        <a:prstGeom prst="rect">
          <a:avLst/>
        </a:prstGeom>
        <a:noFill/>
        <a:ln w="9525">
          <a:noFill/>
        </a:ln>
      </xdr:spPr>
    </xdr:pic>
    <xdr:clientData/>
  </xdr:twoCellAnchor>
  <xdr:twoCellAnchor editAs="oneCell">
    <xdr:from>
      <xdr:col>33</xdr:col>
      <xdr:colOff>457200</xdr:colOff>
      <xdr:row>61</xdr:row>
      <xdr:rowOff>0</xdr:rowOff>
    </xdr:from>
    <xdr:to>
      <xdr:col>33</xdr:col>
      <xdr:colOff>504190</xdr:colOff>
      <xdr:row>61</xdr:row>
      <xdr:rowOff>427990</xdr:rowOff>
    </xdr:to>
    <xdr:pic>
      <xdr:nvPicPr>
        <xdr:cNvPr id="23991" name="120" descr="120"/>
        <xdr:cNvPicPr/>
      </xdr:nvPicPr>
      <xdr:blipFill>
        <a:blip r:embed="rId1" cstate="print"/>
        <a:stretch>
          <a:fillRect/>
        </a:stretch>
      </xdr:blipFill>
      <xdr:spPr>
        <a:xfrm>
          <a:off x="20448905" y="100168075"/>
          <a:ext cx="46990" cy="427990"/>
        </a:xfrm>
        <a:prstGeom prst="rect">
          <a:avLst/>
        </a:prstGeom>
        <a:noFill/>
        <a:ln w="9525">
          <a:noFill/>
        </a:ln>
      </xdr:spPr>
    </xdr:pic>
    <xdr:clientData/>
  </xdr:twoCellAnchor>
  <xdr:twoCellAnchor editAs="oneCell">
    <xdr:from>
      <xdr:col>33</xdr:col>
      <xdr:colOff>457200</xdr:colOff>
      <xdr:row>61</xdr:row>
      <xdr:rowOff>0</xdr:rowOff>
    </xdr:from>
    <xdr:to>
      <xdr:col>33</xdr:col>
      <xdr:colOff>504190</xdr:colOff>
      <xdr:row>61</xdr:row>
      <xdr:rowOff>427990</xdr:rowOff>
    </xdr:to>
    <xdr:pic>
      <xdr:nvPicPr>
        <xdr:cNvPr id="23992" name="120" descr="120"/>
        <xdr:cNvPicPr/>
      </xdr:nvPicPr>
      <xdr:blipFill>
        <a:blip r:embed="rId1" cstate="print"/>
        <a:stretch>
          <a:fillRect/>
        </a:stretch>
      </xdr:blipFill>
      <xdr:spPr>
        <a:xfrm>
          <a:off x="20448905" y="100168075"/>
          <a:ext cx="46990" cy="427990"/>
        </a:xfrm>
        <a:prstGeom prst="rect">
          <a:avLst/>
        </a:prstGeom>
        <a:noFill/>
        <a:ln w="9525">
          <a:noFill/>
        </a:ln>
      </xdr:spPr>
    </xdr:pic>
    <xdr:clientData/>
  </xdr:twoCellAnchor>
  <xdr:twoCellAnchor editAs="oneCell">
    <xdr:from>
      <xdr:col>33</xdr:col>
      <xdr:colOff>457200</xdr:colOff>
      <xdr:row>61</xdr:row>
      <xdr:rowOff>0</xdr:rowOff>
    </xdr:from>
    <xdr:to>
      <xdr:col>33</xdr:col>
      <xdr:colOff>523240</xdr:colOff>
      <xdr:row>61</xdr:row>
      <xdr:rowOff>1168400</xdr:rowOff>
    </xdr:to>
    <xdr:pic>
      <xdr:nvPicPr>
        <xdr:cNvPr id="23993" name="120" descr="120"/>
        <xdr:cNvPicPr/>
      </xdr:nvPicPr>
      <xdr:blipFill>
        <a:blip r:embed="rId1" cstate="print"/>
        <a:stretch>
          <a:fillRect/>
        </a:stretch>
      </xdr:blipFill>
      <xdr:spPr>
        <a:xfrm>
          <a:off x="20448905" y="100168075"/>
          <a:ext cx="66040" cy="1168400"/>
        </a:xfrm>
        <a:prstGeom prst="rect">
          <a:avLst/>
        </a:prstGeom>
        <a:noFill/>
        <a:ln w="9525">
          <a:noFill/>
        </a:ln>
      </xdr:spPr>
    </xdr:pic>
    <xdr:clientData/>
  </xdr:twoCellAnchor>
  <xdr:twoCellAnchor editAs="oneCell">
    <xdr:from>
      <xdr:col>33</xdr:col>
      <xdr:colOff>457200</xdr:colOff>
      <xdr:row>61</xdr:row>
      <xdr:rowOff>0</xdr:rowOff>
    </xdr:from>
    <xdr:to>
      <xdr:col>33</xdr:col>
      <xdr:colOff>523240</xdr:colOff>
      <xdr:row>61</xdr:row>
      <xdr:rowOff>1168400</xdr:rowOff>
    </xdr:to>
    <xdr:pic>
      <xdr:nvPicPr>
        <xdr:cNvPr id="23994" name="120" descr="120"/>
        <xdr:cNvPicPr/>
      </xdr:nvPicPr>
      <xdr:blipFill>
        <a:blip r:embed="rId1" cstate="print"/>
        <a:stretch>
          <a:fillRect/>
        </a:stretch>
      </xdr:blipFill>
      <xdr:spPr>
        <a:xfrm>
          <a:off x="20448905" y="100168075"/>
          <a:ext cx="66040" cy="1168400"/>
        </a:xfrm>
        <a:prstGeom prst="rect">
          <a:avLst/>
        </a:prstGeom>
        <a:noFill/>
        <a:ln w="9525">
          <a:noFill/>
        </a:ln>
      </xdr:spPr>
    </xdr:pic>
    <xdr:clientData/>
  </xdr:twoCellAnchor>
  <xdr:twoCellAnchor editAs="oneCell">
    <xdr:from>
      <xdr:col>33</xdr:col>
      <xdr:colOff>457200</xdr:colOff>
      <xdr:row>61</xdr:row>
      <xdr:rowOff>0</xdr:rowOff>
    </xdr:from>
    <xdr:to>
      <xdr:col>33</xdr:col>
      <xdr:colOff>523240</xdr:colOff>
      <xdr:row>61</xdr:row>
      <xdr:rowOff>1168400</xdr:rowOff>
    </xdr:to>
    <xdr:pic>
      <xdr:nvPicPr>
        <xdr:cNvPr id="23995" name="120" descr="120"/>
        <xdr:cNvPicPr/>
      </xdr:nvPicPr>
      <xdr:blipFill>
        <a:blip r:embed="rId1" cstate="print"/>
        <a:stretch>
          <a:fillRect/>
        </a:stretch>
      </xdr:blipFill>
      <xdr:spPr>
        <a:xfrm>
          <a:off x="20448905" y="100168075"/>
          <a:ext cx="66040" cy="1168400"/>
        </a:xfrm>
        <a:prstGeom prst="rect">
          <a:avLst/>
        </a:prstGeom>
        <a:noFill/>
        <a:ln w="9525">
          <a:noFill/>
        </a:ln>
      </xdr:spPr>
    </xdr:pic>
    <xdr:clientData/>
  </xdr:twoCellAnchor>
  <xdr:twoCellAnchor editAs="oneCell">
    <xdr:from>
      <xdr:col>33</xdr:col>
      <xdr:colOff>343535</xdr:colOff>
      <xdr:row>61</xdr:row>
      <xdr:rowOff>0</xdr:rowOff>
    </xdr:from>
    <xdr:to>
      <xdr:col>33</xdr:col>
      <xdr:colOff>408305</xdr:colOff>
      <xdr:row>61</xdr:row>
      <xdr:rowOff>1044575</xdr:rowOff>
    </xdr:to>
    <xdr:pic>
      <xdr:nvPicPr>
        <xdr:cNvPr id="23996" name="120" descr="120"/>
        <xdr:cNvPicPr/>
      </xdr:nvPicPr>
      <xdr:blipFill>
        <a:blip r:embed="rId1" cstate="print"/>
        <a:stretch>
          <a:fillRect/>
        </a:stretch>
      </xdr:blipFill>
      <xdr:spPr>
        <a:xfrm>
          <a:off x="20335240" y="100168075"/>
          <a:ext cx="64770" cy="1044575"/>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3997" name="4" descr="4"/>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3998" name="77" descr="7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3999" name="42" descr="4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00" name="57" descr="57"/>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01" name="25" descr="25"/>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02" name="124" descr="124"/>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03" name="54" descr="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04" name="27" descr="27"/>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05" name="37" descr="37"/>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06" name="45" descr="45"/>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07" name="58" descr="58"/>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08" name="92" descr="9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09" name="129" descr="129"/>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10" name="131" descr="131"/>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11" name="38" descr="38"/>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12" name="115" descr="115"/>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13" name="11" descr="11"/>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14" name="100" descr="100"/>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15" name="85" descr="85"/>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16" name="159" descr="159"/>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17" name="102" descr="10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18" name="73" descr="73"/>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19" name="98" descr="9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20" name="51" descr="51"/>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21" name="19" descr="19"/>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22" name="143" descr="143"/>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23" name="18" descr="18"/>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24" name="88" descr="8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25" name="28" descr="28"/>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26" name="84" descr="8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27" name="81" descr="8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28" name="141" descr="141"/>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29" name="78" descr="78"/>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30" name="74" descr="74"/>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31" name="120" descr="120"/>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32" name="111" descr="11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33" name="76" descr="76"/>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34" name="60" descr="60"/>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35" name="50" descr="50"/>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36" name="7" descr="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37" name="154" descr="1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38" name="1" descr="1"/>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39" name="135" descr="135"/>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40" name="24" descr="2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41" name="156" descr="156"/>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42" name="75" descr="75"/>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43" name="132" descr="132"/>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44" name="145" descr="14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45" name="12" descr="12"/>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46" name="144" descr="144"/>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47" name="15" descr="15"/>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48" name="83" descr="83"/>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49" name="55" descr="55"/>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50" name="142" descr="14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51" name="4" descr="4"/>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52" name="77" descr="7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53" name="42" descr="4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54" name="57" descr="57"/>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55" name="25" descr="25"/>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56" name="124" descr="124"/>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57" name="54" descr="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58" name="27" descr="27"/>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59" name="37" descr="37"/>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60" name="45" descr="45"/>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61" name="58" descr="58"/>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62" name="92" descr="92"/>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63" name="129" descr="129"/>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64" name="131" descr="131"/>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65" name="38" descr="38"/>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66" name="115" descr="115"/>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196850</xdr:rowOff>
    </xdr:to>
    <xdr:pic>
      <xdr:nvPicPr>
        <xdr:cNvPr id="24067" name="11" descr="11"/>
        <xdr:cNvPicPr/>
      </xdr:nvPicPr>
      <xdr:blipFill>
        <a:blip r:embed="rId1" cstate="print"/>
        <a:stretch>
          <a:fillRect/>
        </a:stretch>
      </xdr:blipFill>
      <xdr:spPr>
        <a:xfrm>
          <a:off x="205251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68" name="100" descr="100"/>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69" name="159" descr="159"/>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70" name="102" descr="102"/>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71" name="73" descr="73"/>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72" name="98" descr="9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73" name="51" descr="51"/>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196850</xdr:rowOff>
    </xdr:to>
    <xdr:pic>
      <xdr:nvPicPr>
        <xdr:cNvPr id="24074" name="19" descr="19"/>
        <xdr:cNvPicPr/>
      </xdr:nvPicPr>
      <xdr:blipFill>
        <a:blip r:embed="rId1" cstate="print"/>
        <a:stretch>
          <a:fillRect/>
        </a:stretch>
      </xdr:blipFill>
      <xdr:spPr>
        <a:xfrm>
          <a:off x="204489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75" name="143" descr="143"/>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196850</xdr:rowOff>
    </xdr:to>
    <xdr:pic>
      <xdr:nvPicPr>
        <xdr:cNvPr id="24076" name="18" descr="18"/>
        <xdr:cNvPicPr/>
      </xdr:nvPicPr>
      <xdr:blipFill>
        <a:blip r:embed="rId1" cstate="print"/>
        <a:stretch>
          <a:fillRect/>
        </a:stretch>
      </xdr:blipFill>
      <xdr:spPr>
        <a:xfrm>
          <a:off x="20372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77" name="88" descr="88"/>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78" name="28" descr="28"/>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79" name="84" descr="8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80" name="81" descr="8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196850</xdr:rowOff>
    </xdr:to>
    <xdr:pic>
      <xdr:nvPicPr>
        <xdr:cNvPr id="24081" name="141" descr="141"/>
        <xdr:cNvPicPr/>
      </xdr:nvPicPr>
      <xdr:blipFill>
        <a:blip r:embed="rId1" cstate="print"/>
        <a:stretch>
          <a:fillRect/>
        </a:stretch>
      </xdr:blipFill>
      <xdr:spPr>
        <a:xfrm>
          <a:off x="205917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82" name="111" descr="111"/>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83" name="76" descr="76"/>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196850</xdr:rowOff>
    </xdr:to>
    <xdr:pic>
      <xdr:nvPicPr>
        <xdr:cNvPr id="24084" name="60" descr="60"/>
        <xdr:cNvPicPr/>
      </xdr:nvPicPr>
      <xdr:blipFill>
        <a:blip r:embed="rId1" cstate="print"/>
        <a:stretch>
          <a:fillRect/>
        </a:stretch>
      </xdr:blipFill>
      <xdr:spPr>
        <a:xfrm>
          <a:off x="201441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85" name="7" descr="7"/>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86" name="154" descr="154"/>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196850</xdr:rowOff>
    </xdr:to>
    <xdr:pic>
      <xdr:nvPicPr>
        <xdr:cNvPr id="24087" name="1" descr="1"/>
        <xdr:cNvPicPr/>
      </xdr:nvPicPr>
      <xdr:blipFill>
        <a:blip r:embed="rId1" cstate="print"/>
        <a:stretch>
          <a:fillRect/>
        </a:stretch>
      </xdr:blipFill>
      <xdr:spPr>
        <a:xfrm>
          <a:off x="202965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88" name="135" descr="135"/>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196850</xdr:rowOff>
    </xdr:to>
    <xdr:pic>
      <xdr:nvPicPr>
        <xdr:cNvPr id="24089" name="24" descr="24"/>
        <xdr:cNvPicPr/>
      </xdr:nvPicPr>
      <xdr:blipFill>
        <a:blip r:embed="rId1" cstate="print"/>
        <a:stretch>
          <a:fillRect/>
        </a:stretch>
      </xdr:blipFill>
      <xdr:spPr>
        <a:xfrm>
          <a:off x="202203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90" name="156" descr="156"/>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91" name="75" descr="75"/>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196850</xdr:rowOff>
    </xdr:to>
    <xdr:pic>
      <xdr:nvPicPr>
        <xdr:cNvPr id="24092" name="12" descr="12"/>
        <xdr:cNvPicPr/>
      </xdr:nvPicPr>
      <xdr:blipFill>
        <a:blip r:embed="rId1" cstate="print"/>
        <a:stretch>
          <a:fillRect/>
        </a:stretch>
      </xdr:blipFill>
      <xdr:spPr>
        <a:xfrm>
          <a:off x="20058380" y="115169950"/>
          <a:ext cx="66040" cy="19685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196850</xdr:rowOff>
    </xdr:to>
    <xdr:pic>
      <xdr:nvPicPr>
        <xdr:cNvPr id="24093" name="144" descr="144"/>
        <xdr:cNvPicPr/>
      </xdr:nvPicPr>
      <xdr:blipFill>
        <a:blip r:embed="rId1" cstate="print"/>
        <a:stretch>
          <a:fillRect/>
        </a:stretch>
      </xdr:blipFill>
      <xdr:spPr>
        <a:xfrm>
          <a:off x="19991705" y="115169950"/>
          <a:ext cx="66040"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193040</xdr:rowOff>
    </xdr:to>
    <xdr:pic>
      <xdr:nvPicPr>
        <xdr:cNvPr id="24094" name="120" descr="120"/>
        <xdr:cNvPicPr/>
      </xdr:nvPicPr>
      <xdr:blipFill>
        <a:blip r:embed="rId1" cstate="print"/>
        <a:stretch>
          <a:fillRect/>
        </a:stretch>
      </xdr:blipFill>
      <xdr:spPr>
        <a:xfrm>
          <a:off x="20448905" y="115169950"/>
          <a:ext cx="66040" cy="193040"/>
        </a:xfrm>
        <a:prstGeom prst="rect">
          <a:avLst/>
        </a:prstGeom>
        <a:noFill/>
        <a:ln w="9525">
          <a:noFill/>
        </a:ln>
      </xdr:spPr>
    </xdr:pic>
    <xdr:clientData/>
  </xdr:twoCellAnchor>
  <xdr:twoCellAnchor editAs="oneCell">
    <xdr:from>
      <xdr:col>33</xdr:col>
      <xdr:colOff>504825</xdr:colOff>
      <xdr:row>70</xdr:row>
      <xdr:rowOff>0</xdr:rowOff>
    </xdr:from>
    <xdr:to>
      <xdr:col>33</xdr:col>
      <xdr:colOff>571500</xdr:colOff>
      <xdr:row>70</xdr:row>
      <xdr:rowOff>196850</xdr:rowOff>
    </xdr:to>
    <xdr:pic>
      <xdr:nvPicPr>
        <xdr:cNvPr id="24095" name="83" descr="83"/>
        <xdr:cNvPicPr/>
      </xdr:nvPicPr>
      <xdr:blipFill>
        <a:blip r:embed="rId1" cstate="print"/>
        <a:stretch>
          <a:fillRect/>
        </a:stretch>
      </xdr:blipFill>
      <xdr:spPr>
        <a:xfrm>
          <a:off x="20496530" y="115169950"/>
          <a:ext cx="66675" cy="19685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193040</xdr:rowOff>
    </xdr:to>
    <xdr:pic>
      <xdr:nvPicPr>
        <xdr:cNvPr id="24096" name="120" descr="120"/>
        <xdr:cNvPicPr/>
      </xdr:nvPicPr>
      <xdr:blipFill>
        <a:blip r:embed="rId1" cstate="print"/>
        <a:stretch>
          <a:fillRect/>
        </a:stretch>
      </xdr:blipFill>
      <xdr:spPr>
        <a:xfrm>
          <a:off x="20448905" y="115169950"/>
          <a:ext cx="66040" cy="193040"/>
        </a:xfrm>
        <a:prstGeom prst="rect">
          <a:avLst/>
        </a:prstGeom>
        <a:noFill/>
        <a:ln w="9525">
          <a:noFill/>
        </a:ln>
      </xdr:spPr>
    </xdr:pic>
    <xdr:clientData/>
  </xdr:twoCellAnchor>
  <xdr:twoCellAnchor editAs="oneCell">
    <xdr:from>
      <xdr:col>33</xdr:col>
      <xdr:colOff>0</xdr:colOff>
      <xdr:row>70</xdr:row>
      <xdr:rowOff>0</xdr:rowOff>
    </xdr:from>
    <xdr:to>
      <xdr:col>33</xdr:col>
      <xdr:colOff>85090</xdr:colOff>
      <xdr:row>70</xdr:row>
      <xdr:rowOff>191135</xdr:rowOff>
    </xdr:to>
    <xdr:sp>
      <xdr:nvSpPr>
        <xdr:cNvPr id="24097"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098"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099"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0"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1"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2"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3"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4"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5"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6"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7"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191135</xdr:rowOff>
    </xdr:to>
    <xdr:sp>
      <xdr:nvSpPr>
        <xdr:cNvPr id="24108" name="Text Box 13"/>
        <xdr:cNvSpPr txBox="1"/>
      </xdr:nvSpPr>
      <xdr:spPr>
        <a:xfrm>
          <a:off x="19991705" y="115169950"/>
          <a:ext cx="85090" cy="19113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191770</xdr:rowOff>
    </xdr:to>
    <xdr:sp>
      <xdr:nvSpPr>
        <xdr:cNvPr id="24109" name="Text Box 13"/>
        <xdr:cNvSpPr txBox="1"/>
      </xdr:nvSpPr>
      <xdr:spPr>
        <a:xfrm>
          <a:off x="19991705" y="115169950"/>
          <a:ext cx="85090" cy="191770"/>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0"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191770</xdr:rowOff>
    </xdr:to>
    <xdr:sp>
      <xdr:nvSpPr>
        <xdr:cNvPr id="24111" name="Text Box 13"/>
        <xdr:cNvSpPr txBox="1"/>
      </xdr:nvSpPr>
      <xdr:spPr>
        <a:xfrm>
          <a:off x="19991705" y="115169950"/>
          <a:ext cx="85090" cy="191770"/>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2"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3"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4"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5"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6"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191770</xdr:rowOff>
    </xdr:to>
    <xdr:sp>
      <xdr:nvSpPr>
        <xdr:cNvPr id="24117" name="Text Box 13"/>
        <xdr:cNvSpPr txBox="1"/>
      </xdr:nvSpPr>
      <xdr:spPr>
        <a:xfrm>
          <a:off x="19991705" y="115169950"/>
          <a:ext cx="85090" cy="191770"/>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8"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19"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0</xdr:colOff>
      <xdr:row>70</xdr:row>
      <xdr:rowOff>0</xdr:rowOff>
    </xdr:from>
    <xdr:to>
      <xdr:col>33</xdr:col>
      <xdr:colOff>85090</xdr:colOff>
      <xdr:row>70</xdr:row>
      <xdr:rowOff>189865</xdr:rowOff>
    </xdr:to>
    <xdr:sp>
      <xdr:nvSpPr>
        <xdr:cNvPr id="24120" name="Text Box 13"/>
        <xdr:cNvSpPr txBox="1"/>
      </xdr:nvSpPr>
      <xdr:spPr>
        <a:xfrm>
          <a:off x="19991705" y="115169950"/>
          <a:ext cx="85090" cy="189865"/>
        </a:xfrm>
        <a:prstGeom prst="rect">
          <a:avLst/>
        </a:prstGeom>
        <a:noFill/>
        <a:ln w="9525">
          <a:noFill/>
        </a:ln>
      </xdr:spPr>
    </xdr:sp>
    <xdr:clientData/>
  </xdr:twoCellAnchor>
  <xdr:twoCellAnchor editAs="oneCell">
    <xdr:from>
      <xdr:col>33</xdr:col>
      <xdr:colOff>152400</xdr:colOff>
      <xdr:row>70</xdr:row>
      <xdr:rowOff>0</xdr:rowOff>
    </xdr:from>
    <xdr:to>
      <xdr:col>33</xdr:col>
      <xdr:colOff>218440</xdr:colOff>
      <xdr:row>70</xdr:row>
      <xdr:rowOff>198120</xdr:rowOff>
    </xdr:to>
    <xdr:pic>
      <xdr:nvPicPr>
        <xdr:cNvPr id="24121" name="4" descr="4"/>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122" name="77" descr="7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23" name="42" descr="4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24" name="57" descr="57"/>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25" name="25" descr="25"/>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26" name="124" descr="124"/>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27" name="54" descr="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28" name="27" descr="27"/>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29" name="37" descr="37"/>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30" name="45" descr="45"/>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31" name="58" descr="58"/>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32" name="92" descr="9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33" name="129" descr="129"/>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34" name="131" descr="131"/>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35" name="38" descr="38"/>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36" name="115" descr="115"/>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37" name="11" descr="11"/>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38" name="100" descr="100"/>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39" name="85" descr="85"/>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24140" name="159" descr="159"/>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41" name="102" descr="102"/>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24142" name="73" descr="73"/>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43" name="98" descr="9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44" name="51" descr="51"/>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45" name="19" descr="19"/>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46" name="143" descr="143"/>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47" name="18" descr="18"/>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48" name="88" descr="8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149" name="28" descr="28"/>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50" name="84" descr="8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51" name="81" descr="8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24152" name="141" descr="141"/>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53" name="78" descr="78"/>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54" name="74" descr="74"/>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55" name="120" descr="120"/>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56" name="111" descr="11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57" name="76" descr="76"/>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58" name="60" descr="60"/>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24159" name="50" descr="50"/>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160" name="7" descr="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61" name="154" descr="1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62" name="1" descr="1"/>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163" name="135" descr="135"/>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64" name="24" descr="2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165" name="156" descr="156"/>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66" name="75" descr="75"/>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24167" name="132" descr="132"/>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68" name="145" descr="145"/>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169" name="12" descr="12"/>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70" name="144" descr="144"/>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71" name="15" descr="15"/>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600075</xdr:colOff>
      <xdr:row>70</xdr:row>
      <xdr:rowOff>0</xdr:rowOff>
    </xdr:from>
    <xdr:to>
      <xdr:col>33</xdr:col>
      <xdr:colOff>666115</xdr:colOff>
      <xdr:row>70</xdr:row>
      <xdr:rowOff>198120</xdr:rowOff>
    </xdr:to>
    <xdr:pic>
      <xdr:nvPicPr>
        <xdr:cNvPr id="24172" name="83" descr="83"/>
        <xdr:cNvPicPr/>
      </xdr:nvPicPr>
      <xdr:blipFill>
        <a:blip r:embed="rId1" cstate="print"/>
        <a:stretch>
          <a:fillRect/>
        </a:stretch>
      </xdr:blipFill>
      <xdr:spPr>
        <a:xfrm>
          <a:off x="20591780"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73" name="55" descr="55"/>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74" name="142" descr="142"/>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75" name="4" descr="4"/>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176" name="77" descr="7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77" name="42" descr="4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78" name="57" descr="57"/>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79" name="25" descr="25"/>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80" name="124" descr="124"/>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81" name="54" descr="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82" name="27" descr="27"/>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83" name="37" descr="37"/>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84" name="45" descr="45"/>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185" name="58" descr="58"/>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86" name="92" descr="92"/>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87" name="129" descr="129"/>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88" name="131" descr="131"/>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89" name="38" descr="38"/>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90" name="115" descr="115"/>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533400</xdr:colOff>
      <xdr:row>70</xdr:row>
      <xdr:rowOff>0</xdr:rowOff>
    </xdr:from>
    <xdr:to>
      <xdr:col>33</xdr:col>
      <xdr:colOff>599440</xdr:colOff>
      <xdr:row>70</xdr:row>
      <xdr:rowOff>198120</xdr:rowOff>
    </xdr:to>
    <xdr:pic>
      <xdr:nvPicPr>
        <xdr:cNvPr id="24191" name="11" descr="11"/>
        <xdr:cNvPicPr/>
      </xdr:nvPicPr>
      <xdr:blipFill>
        <a:blip r:embed="rId1" cstate="print"/>
        <a:stretch>
          <a:fillRect/>
        </a:stretch>
      </xdr:blipFill>
      <xdr:spPr>
        <a:xfrm>
          <a:off x="205251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92" name="100" descr="100"/>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193" name="102" descr="102"/>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94" name="98" descr="9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95" name="51" descr="51"/>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198120</xdr:rowOff>
    </xdr:to>
    <xdr:pic>
      <xdr:nvPicPr>
        <xdr:cNvPr id="24196" name="19" descr="19"/>
        <xdr:cNvPicPr/>
      </xdr:nvPicPr>
      <xdr:blipFill>
        <a:blip r:embed="rId1" cstate="print"/>
        <a:stretch>
          <a:fillRect/>
        </a:stretch>
      </xdr:blipFill>
      <xdr:spPr>
        <a:xfrm>
          <a:off x="204489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197" name="143" descr="143"/>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381000</xdr:colOff>
      <xdr:row>70</xdr:row>
      <xdr:rowOff>0</xdr:rowOff>
    </xdr:from>
    <xdr:to>
      <xdr:col>33</xdr:col>
      <xdr:colOff>447040</xdr:colOff>
      <xdr:row>70</xdr:row>
      <xdr:rowOff>198120</xdr:rowOff>
    </xdr:to>
    <xdr:pic>
      <xdr:nvPicPr>
        <xdr:cNvPr id="24198" name="18" descr="18"/>
        <xdr:cNvPicPr/>
      </xdr:nvPicPr>
      <xdr:blipFill>
        <a:blip r:embed="rId1" cstate="print"/>
        <a:stretch>
          <a:fillRect/>
        </a:stretch>
      </xdr:blipFill>
      <xdr:spPr>
        <a:xfrm>
          <a:off x="20372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199" name="88" descr="88"/>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200" name="28" descr="28"/>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201" name="84" descr="8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202" name="81" descr="8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203" name="111" descr="111"/>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204" name="76" descr="76"/>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152400</xdr:colOff>
      <xdr:row>70</xdr:row>
      <xdr:rowOff>0</xdr:rowOff>
    </xdr:from>
    <xdr:to>
      <xdr:col>33</xdr:col>
      <xdr:colOff>218440</xdr:colOff>
      <xdr:row>70</xdr:row>
      <xdr:rowOff>198120</xdr:rowOff>
    </xdr:to>
    <xdr:pic>
      <xdr:nvPicPr>
        <xdr:cNvPr id="24205" name="60" descr="60"/>
        <xdr:cNvPicPr/>
      </xdr:nvPicPr>
      <xdr:blipFill>
        <a:blip r:embed="rId1" cstate="print"/>
        <a:stretch>
          <a:fillRect/>
        </a:stretch>
      </xdr:blipFill>
      <xdr:spPr>
        <a:xfrm>
          <a:off x="201441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206" name="7" descr="7"/>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207" name="154" descr="154"/>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304800</xdr:colOff>
      <xdr:row>70</xdr:row>
      <xdr:rowOff>0</xdr:rowOff>
    </xdr:from>
    <xdr:to>
      <xdr:col>33</xdr:col>
      <xdr:colOff>370840</xdr:colOff>
      <xdr:row>70</xdr:row>
      <xdr:rowOff>198120</xdr:rowOff>
    </xdr:to>
    <xdr:pic>
      <xdr:nvPicPr>
        <xdr:cNvPr id="24208" name="1" descr="1"/>
        <xdr:cNvPicPr/>
      </xdr:nvPicPr>
      <xdr:blipFill>
        <a:blip r:embed="rId1" cstate="print"/>
        <a:stretch>
          <a:fillRect/>
        </a:stretch>
      </xdr:blipFill>
      <xdr:spPr>
        <a:xfrm>
          <a:off x="202965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209" name="135" descr="135"/>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228600</xdr:colOff>
      <xdr:row>70</xdr:row>
      <xdr:rowOff>0</xdr:rowOff>
    </xdr:from>
    <xdr:to>
      <xdr:col>33</xdr:col>
      <xdr:colOff>294640</xdr:colOff>
      <xdr:row>70</xdr:row>
      <xdr:rowOff>198120</xdr:rowOff>
    </xdr:to>
    <xdr:pic>
      <xdr:nvPicPr>
        <xdr:cNvPr id="24210" name="24" descr="24"/>
        <xdr:cNvPicPr/>
      </xdr:nvPicPr>
      <xdr:blipFill>
        <a:blip r:embed="rId1" cstate="print"/>
        <a:stretch>
          <a:fillRect/>
        </a:stretch>
      </xdr:blipFill>
      <xdr:spPr>
        <a:xfrm>
          <a:off x="202203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211" name="156" descr="156"/>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212" name="75" descr="75"/>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66675</xdr:colOff>
      <xdr:row>70</xdr:row>
      <xdr:rowOff>0</xdr:rowOff>
    </xdr:from>
    <xdr:to>
      <xdr:col>33</xdr:col>
      <xdr:colOff>132715</xdr:colOff>
      <xdr:row>70</xdr:row>
      <xdr:rowOff>198120</xdr:rowOff>
    </xdr:to>
    <xdr:pic>
      <xdr:nvPicPr>
        <xdr:cNvPr id="24213" name="12" descr="12"/>
        <xdr:cNvPicPr/>
      </xdr:nvPicPr>
      <xdr:blipFill>
        <a:blip r:embed="rId1" cstate="print"/>
        <a:stretch>
          <a:fillRect/>
        </a:stretch>
      </xdr:blipFill>
      <xdr:spPr>
        <a:xfrm>
          <a:off x="20058380" y="115169950"/>
          <a:ext cx="66040" cy="198120"/>
        </a:xfrm>
        <a:prstGeom prst="rect">
          <a:avLst/>
        </a:prstGeom>
        <a:noFill/>
        <a:ln w="9525">
          <a:noFill/>
        </a:ln>
      </xdr:spPr>
    </xdr:pic>
    <xdr:clientData/>
  </xdr:twoCellAnchor>
  <xdr:twoCellAnchor editAs="oneCell">
    <xdr:from>
      <xdr:col>33</xdr:col>
      <xdr:colOff>0</xdr:colOff>
      <xdr:row>70</xdr:row>
      <xdr:rowOff>0</xdr:rowOff>
    </xdr:from>
    <xdr:to>
      <xdr:col>33</xdr:col>
      <xdr:colOff>66040</xdr:colOff>
      <xdr:row>70</xdr:row>
      <xdr:rowOff>198120</xdr:rowOff>
    </xdr:to>
    <xdr:pic>
      <xdr:nvPicPr>
        <xdr:cNvPr id="24214" name="144" descr="144"/>
        <xdr:cNvPicPr/>
      </xdr:nvPicPr>
      <xdr:blipFill>
        <a:blip r:embed="rId1" cstate="print"/>
        <a:stretch>
          <a:fillRect/>
        </a:stretch>
      </xdr:blipFill>
      <xdr:spPr>
        <a:xfrm>
          <a:off x="19991705" y="115169950"/>
          <a:ext cx="66040" cy="19812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193675</xdr:rowOff>
    </xdr:to>
    <xdr:pic>
      <xdr:nvPicPr>
        <xdr:cNvPr id="24215" name="120" descr="120"/>
        <xdr:cNvPicPr/>
      </xdr:nvPicPr>
      <xdr:blipFill>
        <a:blip r:embed="rId1" cstate="print"/>
        <a:stretch>
          <a:fillRect/>
        </a:stretch>
      </xdr:blipFill>
      <xdr:spPr>
        <a:xfrm>
          <a:off x="20448905" y="115169950"/>
          <a:ext cx="66040" cy="19367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193675</xdr:rowOff>
    </xdr:to>
    <xdr:pic>
      <xdr:nvPicPr>
        <xdr:cNvPr id="24216" name="120" descr="120"/>
        <xdr:cNvPicPr/>
      </xdr:nvPicPr>
      <xdr:blipFill>
        <a:blip r:embed="rId1" cstate="print"/>
        <a:stretch>
          <a:fillRect/>
        </a:stretch>
      </xdr:blipFill>
      <xdr:spPr>
        <a:xfrm>
          <a:off x="20448905" y="115169950"/>
          <a:ext cx="66040" cy="19367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226060</xdr:rowOff>
    </xdr:to>
    <xdr:pic>
      <xdr:nvPicPr>
        <xdr:cNvPr id="24217" name="120" descr="120"/>
        <xdr:cNvPicPr/>
      </xdr:nvPicPr>
      <xdr:blipFill>
        <a:blip r:embed="rId1" cstate="print"/>
        <a:stretch>
          <a:fillRect/>
        </a:stretch>
      </xdr:blipFill>
      <xdr:spPr>
        <a:xfrm>
          <a:off x="20448905" y="115169950"/>
          <a:ext cx="66040" cy="22606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226060</xdr:rowOff>
    </xdr:to>
    <xdr:pic>
      <xdr:nvPicPr>
        <xdr:cNvPr id="24218" name="120" descr="120"/>
        <xdr:cNvPicPr/>
      </xdr:nvPicPr>
      <xdr:blipFill>
        <a:blip r:embed="rId1" cstate="print"/>
        <a:stretch>
          <a:fillRect/>
        </a:stretch>
      </xdr:blipFill>
      <xdr:spPr>
        <a:xfrm>
          <a:off x="20448905" y="115169950"/>
          <a:ext cx="66040" cy="22606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226060</xdr:rowOff>
    </xdr:to>
    <xdr:pic>
      <xdr:nvPicPr>
        <xdr:cNvPr id="24219" name="120" descr="120"/>
        <xdr:cNvPicPr/>
      </xdr:nvPicPr>
      <xdr:blipFill>
        <a:blip r:embed="rId1" cstate="print"/>
        <a:stretch>
          <a:fillRect/>
        </a:stretch>
      </xdr:blipFill>
      <xdr:spPr>
        <a:xfrm>
          <a:off x="20448905" y="115169950"/>
          <a:ext cx="66040" cy="226060"/>
        </a:xfrm>
        <a:prstGeom prst="rect">
          <a:avLst/>
        </a:prstGeom>
        <a:noFill/>
        <a:ln w="9525">
          <a:noFill/>
        </a:ln>
      </xdr:spPr>
    </xdr:pic>
    <xdr:clientData/>
  </xdr:twoCellAnchor>
  <xdr:twoCellAnchor editAs="oneCell">
    <xdr:from>
      <xdr:col>33</xdr:col>
      <xdr:colOff>343535</xdr:colOff>
      <xdr:row>70</xdr:row>
      <xdr:rowOff>0</xdr:rowOff>
    </xdr:from>
    <xdr:to>
      <xdr:col>33</xdr:col>
      <xdr:colOff>408305</xdr:colOff>
      <xdr:row>70</xdr:row>
      <xdr:rowOff>226060</xdr:rowOff>
    </xdr:to>
    <xdr:pic>
      <xdr:nvPicPr>
        <xdr:cNvPr id="24220" name="120" descr="120"/>
        <xdr:cNvPicPr/>
      </xdr:nvPicPr>
      <xdr:blipFill>
        <a:blip r:embed="rId1" cstate="print"/>
        <a:stretch>
          <a:fillRect/>
        </a:stretch>
      </xdr:blipFill>
      <xdr:spPr>
        <a:xfrm>
          <a:off x="20335240" y="115169950"/>
          <a:ext cx="64770" cy="226060"/>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332105</xdr:rowOff>
    </xdr:to>
    <xdr:pic>
      <xdr:nvPicPr>
        <xdr:cNvPr id="24221" name="120" descr="120"/>
        <xdr:cNvPicPr/>
      </xdr:nvPicPr>
      <xdr:blipFill>
        <a:blip r:embed="rId1" cstate="print"/>
        <a:stretch>
          <a:fillRect/>
        </a:stretch>
      </xdr:blipFill>
      <xdr:spPr>
        <a:xfrm>
          <a:off x="20448905" y="115169950"/>
          <a:ext cx="66040" cy="332105"/>
        </a:xfrm>
        <a:prstGeom prst="rect">
          <a:avLst/>
        </a:prstGeom>
        <a:noFill/>
        <a:ln w="9525">
          <a:noFill/>
        </a:ln>
      </xdr:spPr>
    </xdr:pic>
    <xdr:clientData/>
  </xdr:twoCellAnchor>
  <xdr:twoCellAnchor editAs="oneCell">
    <xdr:from>
      <xdr:col>33</xdr:col>
      <xdr:colOff>457200</xdr:colOff>
      <xdr:row>70</xdr:row>
      <xdr:rowOff>0</xdr:rowOff>
    </xdr:from>
    <xdr:to>
      <xdr:col>33</xdr:col>
      <xdr:colOff>523240</xdr:colOff>
      <xdr:row>70</xdr:row>
      <xdr:rowOff>332105</xdr:rowOff>
    </xdr:to>
    <xdr:pic>
      <xdr:nvPicPr>
        <xdr:cNvPr id="24222" name="120" descr="120"/>
        <xdr:cNvPicPr/>
      </xdr:nvPicPr>
      <xdr:blipFill>
        <a:blip r:embed="rId1" cstate="print"/>
        <a:stretch>
          <a:fillRect/>
        </a:stretch>
      </xdr:blipFill>
      <xdr:spPr>
        <a:xfrm>
          <a:off x="20448905" y="115169950"/>
          <a:ext cx="66040" cy="332105"/>
        </a:xfrm>
        <a:prstGeom prst="rect">
          <a:avLst/>
        </a:prstGeom>
        <a:noFill/>
        <a:ln w="9525">
          <a:noFill/>
        </a:ln>
      </xdr:spPr>
    </xdr:pic>
    <xdr:clientData/>
  </xdr:twoCellAnchor>
  <xdr:twoCellAnchor editAs="oneCell">
    <xdr:from>
      <xdr:col>33</xdr:col>
      <xdr:colOff>457200</xdr:colOff>
      <xdr:row>70</xdr:row>
      <xdr:rowOff>0</xdr:rowOff>
    </xdr:from>
    <xdr:to>
      <xdr:col>33</xdr:col>
      <xdr:colOff>504190</xdr:colOff>
      <xdr:row>70</xdr:row>
      <xdr:rowOff>189865</xdr:rowOff>
    </xdr:to>
    <xdr:pic>
      <xdr:nvPicPr>
        <xdr:cNvPr id="24223" name="120" descr="120"/>
        <xdr:cNvPicPr/>
      </xdr:nvPicPr>
      <xdr:blipFill>
        <a:blip r:embed="rId1" cstate="print"/>
        <a:stretch>
          <a:fillRect/>
        </a:stretch>
      </xdr:blipFill>
      <xdr:spPr>
        <a:xfrm>
          <a:off x="20448905" y="115169950"/>
          <a:ext cx="46990" cy="189865"/>
        </a:xfrm>
        <a:prstGeom prst="rect">
          <a:avLst/>
        </a:prstGeom>
        <a:noFill/>
        <a:ln w="9525">
          <a:noFill/>
        </a:ln>
      </xdr:spPr>
    </xdr:pic>
    <xdr:clientData/>
  </xdr:twoCellAnchor>
  <xdr:twoCellAnchor editAs="oneCell">
    <xdr:from>
      <xdr:col>33</xdr:col>
      <xdr:colOff>457200</xdr:colOff>
      <xdr:row>70</xdr:row>
      <xdr:rowOff>0</xdr:rowOff>
    </xdr:from>
    <xdr:to>
      <xdr:col>33</xdr:col>
      <xdr:colOff>504190</xdr:colOff>
      <xdr:row>70</xdr:row>
      <xdr:rowOff>189865</xdr:rowOff>
    </xdr:to>
    <xdr:pic>
      <xdr:nvPicPr>
        <xdr:cNvPr id="24224" name="120" descr="120"/>
        <xdr:cNvPicPr/>
      </xdr:nvPicPr>
      <xdr:blipFill>
        <a:blip r:embed="rId1" cstate="print"/>
        <a:stretch>
          <a:fillRect/>
        </a:stretch>
      </xdr:blipFill>
      <xdr:spPr>
        <a:xfrm>
          <a:off x="20448905" y="115169950"/>
          <a:ext cx="46990" cy="189865"/>
        </a:xfrm>
        <a:prstGeom prst="rect">
          <a:avLst/>
        </a:prstGeom>
        <a:noFill/>
        <a:ln w="9525">
          <a:noFill/>
        </a:ln>
      </xdr:spPr>
    </xdr:pic>
    <xdr:clientData/>
  </xdr:twoCellAnchor>
  <xdr:twoCellAnchor editAs="oneCell">
    <xdr:from>
      <xdr:col>33</xdr:col>
      <xdr:colOff>457200</xdr:colOff>
      <xdr:row>70</xdr:row>
      <xdr:rowOff>0</xdr:rowOff>
    </xdr:from>
    <xdr:to>
      <xdr:col>33</xdr:col>
      <xdr:colOff>504190</xdr:colOff>
      <xdr:row>70</xdr:row>
      <xdr:rowOff>281940</xdr:rowOff>
    </xdr:to>
    <xdr:pic>
      <xdr:nvPicPr>
        <xdr:cNvPr id="24225" name="120" descr="120"/>
        <xdr:cNvPicPr/>
      </xdr:nvPicPr>
      <xdr:blipFill>
        <a:blip r:embed="rId1" cstate="print"/>
        <a:stretch>
          <a:fillRect/>
        </a:stretch>
      </xdr:blipFill>
      <xdr:spPr>
        <a:xfrm>
          <a:off x="20448905" y="115169950"/>
          <a:ext cx="46990" cy="281940"/>
        </a:xfrm>
        <a:prstGeom prst="rect">
          <a:avLst/>
        </a:prstGeom>
        <a:noFill/>
        <a:ln w="9525">
          <a:noFill/>
        </a:ln>
      </xdr:spPr>
    </xdr:pic>
    <xdr:clientData/>
  </xdr:twoCellAnchor>
  <xdr:twoCellAnchor editAs="oneCell">
    <xdr:from>
      <xdr:col>33</xdr:col>
      <xdr:colOff>457200</xdr:colOff>
      <xdr:row>70</xdr:row>
      <xdr:rowOff>0</xdr:rowOff>
    </xdr:from>
    <xdr:to>
      <xdr:col>33</xdr:col>
      <xdr:colOff>504190</xdr:colOff>
      <xdr:row>70</xdr:row>
      <xdr:rowOff>281940</xdr:rowOff>
    </xdr:to>
    <xdr:pic>
      <xdr:nvPicPr>
        <xdr:cNvPr id="24226" name="120" descr="120"/>
        <xdr:cNvPicPr/>
      </xdr:nvPicPr>
      <xdr:blipFill>
        <a:blip r:embed="rId1" cstate="print"/>
        <a:stretch>
          <a:fillRect/>
        </a:stretch>
      </xdr:blipFill>
      <xdr:spPr>
        <a:xfrm>
          <a:off x="20448905" y="115169950"/>
          <a:ext cx="46990" cy="28194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27" name="4" descr="4"/>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228" name="77" descr="7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29" name="42" descr="4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30" name="57" descr="57"/>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31" name="25" descr="25"/>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32" name="124" descr="124"/>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33" name="54" descr="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34" name="27" descr="27"/>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235" name="37" descr="37"/>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36" name="45" descr="45"/>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37" name="58" descr="58"/>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38" name="92" descr="9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39" name="129" descr="129"/>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40" name="131" descr="131"/>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41" name="38" descr="38"/>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42" name="115" descr="115"/>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43" name="11" descr="11"/>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44" name="100" descr="100"/>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45" name="85" descr="85"/>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246" name="159" descr="159"/>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47" name="102" descr="10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248" name="73" descr="73"/>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49" name="98" descr="9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50" name="51" descr="51"/>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51" name="19" descr="19"/>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252" name="143" descr="143"/>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53" name="18" descr="18"/>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54" name="88" descr="8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255" name="28" descr="28"/>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56" name="84" descr="8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257" name="81" descr="8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258" name="141" descr="141"/>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59" name="78" descr="78"/>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60" name="74" descr="74"/>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61" name="120" descr="120"/>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262" name="111" descr="11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63" name="76" descr="76"/>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64" name="60" descr="60"/>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265" name="50" descr="50"/>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266" name="7" descr="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67" name="154" descr="1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68" name="1" descr="1"/>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269" name="135" descr="135"/>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70" name="24" descr="2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271" name="156" descr="156"/>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272" name="75" descr="75"/>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273" name="132" descr="132"/>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74" name="145" descr="14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275" name="12" descr="12"/>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276" name="144" descr="144"/>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77" name="15" descr="15"/>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278" name="83" descr="83"/>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79" name="55" descr="55"/>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80" name="142" descr="14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81" name="4" descr="4"/>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282" name="77" descr="7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83" name="42" descr="4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84" name="57" descr="57"/>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85" name="25" descr="25"/>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86" name="124" descr="124"/>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87" name="54" descr="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88" name="27" descr="27"/>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289" name="37" descr="37"/>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90" name="45" descr="45"/>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291" name="58" descr="58"/>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292" name="92" descr="92"/>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93" name="129" descr="129"/>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294" name="131" descr="131"/>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95" name="38" descr="38"/>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296" name="115" descr="115"/>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189230</xdr:rowOff>
    </xdr:to>
    <xdr:pic>
      <xdr:nvPicPr>
        <xdr:cNvPr id="24297" name="11" descr="11"/>
        <xdr:cNvPicPr/>
      </xdr:nvPicPr>
      <xdr:blipFill>
        <a:blip r:embed="rId1" cstate="print"/>
        <a:stretch>
          <a:fillRect/>
        </a:stretch>
      </xdr:blipFill>
      <xdr:spPr>
        <a:xfrm>
          <a:off x="205251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298" name="100" descr="100"/>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299" name="159" descr="159"/>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300" name="102" descr="102"/>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301" name="73" descr="73"/>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302" name="98" descr="9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303" name="51" descr="51"/>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189230</xdr:rowOff>
    </xdr:to>
    <xdr:pic>
      <xdr:nvPicPr>
        <xdr:cNvPr id="24304" name="19" descr="19"/>
        <xdr:cNvPicPr/>
      </xdr:nvPicPr>
      <xdr:blipFill>
        <a:blip r:embed="rId1" cstate="print"/>
        <a:stretch>
          <a:fillRect/>
        </a:stretch>
      </xdr:blipFill>
      <xdr:spPr>
        <a:xfrm>
          <a:off x="204489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305" name="143" descr="143"/>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189230</xdr:rowOff>
    </xdr:to>
    <xdr:pic>
      <xdr:nvPicPr>
        <xdr:cNvPr id="24306" name="18" descr="18"/>
        <xdr:cNvPicPr/>
      </xdr:nvPicPr>
      <xdr:blipFill>
        <a:blip r:embed="rId1" cstate="print"/>
        <a:stretch>
          <a:fillRect/>
        </a:stretch>
      </xdr:blipFill>
      <xdr:spPr>
        <a:xfrm>
          <a:off x="20372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307" name="88" descr="88"/>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308" name="28" descr="28"/>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309" name="84" descr="8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310" name="81" descr="8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189230</xdr:rowOff>
    </xdr:to>
    <xdr:pic>
      <xdr:nvPicPr>
        <xdr:cNvPr id="24311" name="141" descr="141"/>
        <xdr:cNvPicPr/>
      </xdr:nvPicPr>
      <xdr:blipFill>
        <a:blip r:embed="rId1" cstate="print"/>
        <a:stretch>
          <a:fillRect/>
        </a:stretch>
      </xdr:blipFill>
      <xdr:spPr>
        <a:xfrm>
          <a:off x="205917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312" name="111" descr="111"/>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313" name="76" descr="76"/>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189230</xdr:rowOff>
    </xdr:to>
    <xdr:pic>
      <xdr:nvPicPr>
        <xdr:cNvPr id="24314" name="60" descr="60"/>
        <xdr:cNvPicPr/>
      </xdr:nvPicPr>
      <xdr:blipFill>
        <a:blip r:embed="rId1" cstate="print"/>
        <a:stretch>
          <a:fillRect/>
        </a:stretch>
      </xdr:blipFill>
      <xdr:spPr>
        <a:xfrm>
          <a:off x="201441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315" name="7" descr="7"/>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316" name="154" descr="154"/>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189230</xdr:rowOff>
    </xdr:to>
    <xdr:pic>
      <xdr:nvPicPr>
        <xdr:cNvPr id="24317" name="1" descr="1"/>
        <xdr:cNvPicPr/>
      </xdr:nvPicPr>
      <xdr:blipFill>
        <a:blip r:embed="rId1" cstate="print"/>
        <a:stretch>
          <a:fillRect/>
        </a:stretch>
      </xdr:blipFill>
      <xdr:spPr>
        <a:xfrm>
          <a:off x="202965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318" name="135" descr="135"/>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189230</xdr:rowOff>
    </xdr:to>
    <xdr:pic>
      <xdr:nvPicPr>
        <xdr:cNvPr id="24319" name="24" descr="24"/>
        <xdr:cNvPicPr/>
      </xdr:nvPicPr>
      <xdr:blipFill>
        <a:blip r:embed="rId1" cstate="print"/>
        <a:stretch>
          <a:fillRect/>
        </a:stretch>
      </xdr:blipFill>
      <xdr:spPr>
        <a:xfrm>
          <a:off x="202203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320" name="156" descr="156"/>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321" name="75" descr="75"/>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189230</xdr:rowOff>
    </xdr:to>
    <xdr:pic>
      <xdr:nvPicPr>
        <xdr:cNvPr id="24322" name="12" descr="12"/>
        <xdr:cNvPicPr/>
      </xdr:nvPicPr>
      <xdr:blipFill>
        <a:blip r:embed="rId1" cstate="print"/>
        <a:stretch>
          <a:fillRect/>
        </a:stretch>
      </xdr:blipFill>
      <xdr:spPr>
        <a:xfrm>
          <a:off x="20058380" y="116027200"/>
          <a:ext cx="66040" cy="76073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189230</xdr:rowOff>
    </xdr:to>
    <xdr:pic>
      <xdr:nvPicPr>
        <xdr:cNvPr id="24323" name="144" descr="144"/>
        <xdr:cNvPicPr/>
      </xdr:nvPicPr>
      <xdr:blipFill>
        <a:blip r:embed="rId1" cstate="print"/>
        <a:stretch>
          <a:fillRect/>
        </a:stretch>
      </xdr:blipFill>
      <xdr:spPr>
        <a:xfrm>
          <a:off x="19991705" y="116027200"/>
          <a:ext cx="66040"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180340</xdr:rowOff>
    </xdr:to>
    <xdr:pic>
      <xdr:nvPicPr>
        <xdr:cNvPr id="24324" name="120" descr="120"/>
        <xdr:cNvPicPr/>
      </xdr:nvPicPr>
      <xdr:blipFill>
        <a:blip r:embed="rId1" cstate="print"/>
        <a:stretch>
          <a:fillRect/>
        </a:stretch>
      </xdr:blipFill>
      <xdr:spPr>
        <a:xfrm>
          <a:off x="20448905" y="116027200"/>
          <a:ext cx="66040" cy="751840"/>
        </a:xfrm>
        <a:prstGeom prst="rect">
          <a:avLst/>
        </a:prstGeom>
        <a:noFill/>
        <a:ln w="9525">
          <a:noFill/>
        </a:ln>
      </xdr:spPr>
    </xdr:pic>
    <xdr:clientData/>
  </xdr:twoCellAnchor>
  <xdr:twoCellAnchor editAs="oneCell">
    <xdr:from>
      <xdr:col>33</xdr:col>
      <xdr:colOff>504825</xdr:colOff>
      <xdr:row>71</xdr:row>
      <xdr:rowOff>0</xdr:rowOff>
    </xdr:from>
    <xdr:to>
      <xdr:col>33</xdr:col>
      <xdr:colOff>571500</xdr:colOff>
      <xdr:row>72</xdr:row>
      <xdr:rowOff>189230</xdr:rowOff>
    </xdr:to>
    <xdr:pic>
      <xdr:nvPicPr>
        <xdr:cNvPr id="24325" name="83" descr="83"/>
        <xdr:cNvPicPr/>
      </xdr:nvPicPr>
      <xdr:blipFill>
        <a:blip r:embed="rId1" cstate="print"/>
        <a:stretch>
          <a:fillRect/>
        </a:stretch>
      </xdr:blipFill>
      <xdr:spPr>
        <a:xfrm>
          <a:off x="20496530" y="116027200"/>
          <a:ext cx="66675" cy="76073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180340</xdr:rowOff>
    </xdr:to>
    <xdr:pic>
      <xdr:nvPicPr>
        <xdr:cNvPr id="24326" name="120" descr="120"/>
        <xdr:cNvPicPr/>
      </xdr:nvPicPr>
      <xdr:blipFill>
        <a:blip r:embed="rId1" cstate="print"/>
        <a:stretch>
          <a:fillRect/>
        </a:stretch>
      </xdr:blipFill>
      <xdr:spPr>
        <a:xfrm>
          <a:off x="20448905" y="116027200"/>
          <a:ext cx="66040" cy="751840"/>
        </a:xfrm>
        <a:prstGeom prst="rect">
          <a:avLst/>
        </a:prstGeom>
        <a:noFill/>
        <a:ln w="9525">
          <a:noFill/>
        </a:ln>
      </xdr:spPr>
    </xdr:pic>
    <xdr:clientData/>
  </xdr:twoCellAnchor>
  <xdr:twoCellAnchor editAs="oneCell">
    <xdr:from>
      <xdr:col>33</xdr:col>
      <xdr:colOff>0</xdr:colOff>
      <xdr:row>71</xdr:row>
      <xdr:rowOff>0</xdr:rowOff>
    </xdr:from>
    <xdr:to>
      <xdr:col>33</xdr:col>
      <xdr:colOff>85090</xdr:colOff>
      <xdr:row>71</xdr:row>
      <xdr:rowOff>257810</xdr:rowOff>
    </xdr:to>
    <xdr:sp>
      <xdr:nvSpPr>
        <xdr:cNvPr id="24327"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28"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29"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0"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1"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2"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3"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4"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5"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6"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7"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257810</xdr:rowOff>
    </xdr:to>
    <xdr:sp>
      <xdr:nvSpPr>
        <xdr:cNvPr id="24338" name="Text Box 13"/>
        <xdr:cNvSpPr txBox="1"/>
      </xdr:nvSpPr>
      <xdr:spPr>
        <a:xfrm>
          <a:off x="19991705" y="116027200"/>
          <a:ext cx="85090" cy="25781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267970</xdr:rowOff>
    </xdr:to>
    <xdr:sp>
      <xdr:nvSpPr>
        <xdr:cNvPr id="24339" name="Text Box 13"/>
        <xdr:cNvSpPr txBox="1"/>
      </xdr:nvSpPr>
      <xdr:spPr>
        <a:xfrm>
          <a:off x="19991705" y="116027200"/>
          <a:ext cx="85090" cy="26797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0"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267970</xdr:rowOff>
    </xdr:to>
    <xdr:sp>
      <xdr:nvSpPr>
        <xdr:cNvPr id="24341" name="Text Box 13"/>
        <xdr:cNvSpPr txBox="1"/>
      </xdr:nvSpPr>
      <xdr:spPr>
        <a:xfrm>
          <a:off x="19991705" y="116027200"/>
          <a:ext cx="85090" cy="26797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2"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3"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4"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5"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6"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267970</xdr:rowOff>
    </xdr:to>
    <xdr:sp>
      <xdr:nvSpPr>
        <xdr:cNvPr id="24347" name="Text Box 13"/>
        <xdr:cNvSpPr txBox="1"/>
      </xdr:nvSpPr>
      <xdr:spPr>
        <a:xfrm>
          <a:off x="19991705" y="116027200"/>
          <a:ext cx="85090" cy="267970"/>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8"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49"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0</xdr:colOff>
      <xdr:row>71</xdr:row>
      <xdr:rowOff>0</xdr:rowOff>
    </xdr:from>
    <xdr:to>
      <xdr:col>33</xdr:col>
      <xdr:colOff>85090</xdr:colOff>
      <xdr:row>71</xdr:row>
      <xdr:rowOff>255905</xdr:rowOff>
    </xdr:to>
    <xdr:sp>
      <xdr:nvSpPr>
        <xdr:cNvPr id="24350" name="Text Box 13"/>
        <xdr:cNvSpPr txBox="1"/>
      </xdr:nvSpPr>
      <xdr:spPr>
        <a:xfrm>
          <a:off x="19991705" y="116027200"/>
          <a:ext cx="85090" cy="255905"/>
        </a:xfrm>
        <a:prstGeom prst="rect">
          <a:avLst/>
        </a:prstGeom>
        <a:noFill/>
        <a:ln w="9525">
          <a:noFill/>
        </a:ln>
      </xdr:spPr>
    </xdr:sp>
    <xdr:clientData/>
  </xdr:twoCellAnchor>
  <xdr:twoCellAnchor editAs="oneCell">
    <xdr:from>
      <xdr:col>33</xdr:col>
      <xdr:colOff>152400</xdr:colOff>
      <xdr:row>71</xdr:row>
      <xdr:rowOff>0</xdr:rowOff>
    </xdr:from>
    <xdr:to>
      <xdr:col>33</xdr:col>
      <xdr:colOff>218440</xdr:colOff>
      <xdr:row>72</xdr:row>
      <xdr:rowOff>190500</xdr:rowOff>
    </xdr:to>
    <xdr:pic>
      <xdr:nvPicPr>
        <xdr:cNvPr id="24351" name="4" descr="4"/>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352" name="77" descr="7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353" name="42" descr="4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354" name="57" descr="57"/>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355" name="25" descr="25"/>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356" name="124" descr="124"/>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357" name="54" descr="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358" name="27" descr="27"/>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359" name="37" descr="37"/>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360" name="45" descr="45"/>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361" name="58" descr="58"/>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362" name="92" descr="9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363" name="129" descr="129"/>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364" name="131" descr="131"/>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365" name="38" descr="38"/>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366" name="115" descr="115"/>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367" name="11" descr="11"/>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368" name="100" descr="100"/>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369" name="85" descr="85"/>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24370" name="159" descr="159"/>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371" name="102" descr="102"/>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24372" name="73" descr="73"/>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373" name="98" descr="9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374" name="51" descr="51"/>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375" name="19" descr="19"/>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376" name="143" descr="143"/>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377" name="18" descr="18"/>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378" name="88" descr="8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379" name="28" descr="28"/>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380" name="84" descr="8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381" name="81" descr="8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24382" name="141" descr="141"/>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383" name="78" descr="78"/>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384" name="74" descr="74"/>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385" name="120" descr="120"/>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386" name="111" descr="11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387" name="76" descr="76"/>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388" name="60" descr="60"/>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24389" name="50" descr="50"/>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390" name="7" descr="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391" name="154" descr="1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392" name="1" descr="1"/>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393" name="135" descr="135"/>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394" name="24" descr="2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395" name="156" descr="156"/>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396" name="75" descr="75"/>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24397" name="132" descr="132"/>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398" name="145" descr="145"/>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399" name="12" descr="12"/>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400" name="144" descr="144"/>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401" name="15" descr="15"/>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600075</xdr:colOff>
      <xdr:row>71</xdr:row>
      <xdr:rowOff>0</xdr:rowOff>
    </xdr:from>
    <xdr:to>
      <xdr:col>33</xdr:col>
      <xdr:colOff>666115</xdr:colOff>
      <xdr:row>72</xdr:row>
      <xdr:rowOff>190500</xdr:rowOff>
    </xdr:to>
    <xdr:pic>
      <xdr:nvPicPr>
        <xdr:cNvPr id="24402" name="83" descr="83"/>
        <xdr:cNvPicPr/>
      </xdr:nvPicPr>
      <xdr:blipFill>
        <a:blip r:embed="rId1" cstate="print"/>
        <a:stretch>
          <a:fillRect/>
        </a:stretch>
      </xdr:blipFill>
      <xdr:spPr>
        <a:xfrm>
          <a:off x="20591780"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403" name="55" descr="55"/>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404" name="142" descr="142"/>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405" name="4" descr="4"/>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406" name="77" descr="7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407" name="42" descr="4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408" name="57" descr="57"/>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409" name="25" descr="25"/>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410" name="124" descr="124"/>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411" name="54" descr="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412" name="27" descr="27"/>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413" name="37" descr="37"/>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414" name="45" descr="45"/>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415" name="58" descr="58"/>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416" name="92" descr="92"/>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417" name="129" descr="129"/>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418" name="131" descr="131"/>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419" name="38" descr="38"/>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420" name="115" descr="115"/>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533400</xdr:colOff>
      <xdr:row>71</xdr:row>
      <xdr:rowOff>0</xdr:rowOff>
    </xdr:from>
    <xdr:to>
      <xdr:col>33</xdr:col>
      <xdr:colOff>599440</xdr:colOff>
      <xdr:row>72</xdr:row>
      <xdr:rowOff>190500</xdr:rowOff>
    </xdr:to>
    <xdr:pic>
      <xdr:nvPicPr>
        <xdr:cNvPr id="24421" name="11" descr="11"/>
        <xdr:cNvPicPr/>
      </xdr:nvPicPr>
      <xdr:blipFill>
        <a:blip r:embed="rId1" cstate="print"/>
        <a:stretch>
          <a:fillRect/>
        </a:stretch>
      </xdr:blipFill>
      <xdr:spPr>
        <a:xfrm>
          <a:off x="205251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422" name="100" descr="100"/>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423" name="102" descr="102"/>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424" name="98" descr="9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425" name="51" descr="51"/>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190500</xdr:rowOff>
    </xdr:to>
    <xdr:pic>
      <xdr:nvPicPr>
        <xdr:cNvPr id="24426" name="19" descr="19"/>
        <xdr:cNvPicPr/>
      </xdr:nvPicPr>
      <xdr:blipFill>
        <a:blip r:embed="rId1" cstate="print"/>
        <a:stretch>
          <a:fillRect/>
        </a:stretch>
      </xdr:blipFill>
      <xdr:spPr>
        <a:xfrm>
          <a:off x="204489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427" name="143" descr="143"/>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381000</xdr:colOff>
      <xdr:row>71</xdr:row>
      <xdr:rowOff>0</xdr:rowOff>
    </xdr:from>
    <xdr:to>
      <xdr:col>33</xdr:col>
      <xdr:colOff>447040</xdr:colOff>
      <xdr:row>72</xdr:row>
      <xdr:rowOff>190500</xdr:rowOff>
    </xdr:to>
    <xdr:pic>
      <xdr:nvPicPr>
        <xdr:cNvPr id="24428" name="18" descr="18"/>
        <xdr:cNvPicPr/>
      </xdr:nvPicPr>
      <xdr:blipFill>
        <a:blip r:embed="rId1" cstate="print"/>
        <a:stretch>
          <a:fillRect/>
        </a:stretch>
      </xdr:blipFill>
      <xdr:spPr>
        <a:xfrm>
          <a:off x="20372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429" name="88" descr="88"/>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430" name="28" descr="28"/>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431" name="84" descr="8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432" name="81" descr="8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433" name="111" descr="111"/>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434" name="76" descr="76"/>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152400</xdr:colOff>
      <xdr:row>71</xdr:row>
      <xdr:rowOff>0</xdr:rowOff>
    </xdr:from>
    <xdr:to>
      <xdr:col>33</xdr:col>
      <xdr:colOff>218440</xdr:colOff>
      <xdr:row>72</xdr:row>
      <xdr:rowOff>190500</xdr:rowOff>
    </xdr:to>
    <xdr:pic>
      <xdr:nvPicPr>
        <xdr:cNvPr id="24435" name="60" descr="60"/>
        <xdr:cNvPicPr/>
      </xdr:nvPicPr>
      <xdr:blipFill>
        <a:blip r:embed="rId1" cstate="print"/>
        <a:stretch>
          <a:fillRect/>
        </a:stretch>
      </xdr:blipFill>
      <xdr:spPr>
        <a:xfrm>
          <a:off x="201441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436" name="7" descr="7"/>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437" name="154" descr="154"/>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304800</xdr:colOff>
      <xdr:row>71</xdr:row>
      <xdr:rowOff>0</xdr:rowOff>
    </xdr:from>
    <xdr:to>
      <xdr:col>33</xdr:col>
      <xdr:colOff>370840</xdr:colOff>
      <xdr:row>72</xdr:row>
      <xdr:rowOff>190500</xdr:rowOff>
    </xdr:to>
    <xdr:pic>
      <xdr:nvPicPr>
        <xdr:cNvPr id="24438" name="1" descr="1"/>
        <xdr:cNvPicPr/>
      </xdr:nvPicPr>
      <xdr:blipFill>
        <a:blip r:embed="rId1" cstate="print"/>
        <a:stretch>
          <a:fillRect/>
        </a:stretch>
      </xdr:blipFill>
      <xdr:spPr>
        <a:xfrm>
          <a:off x="202965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439" name="135" descr="135"/>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228600</xdr:colOff>
      <xdr:row>71</xdr:row>
      <xdr:rowOff>0</xdr:rowOff>
    </xdr:from>
    <xdr:to>
      <xdr:col>33</xdr:col>
      <xdr:colOff>294640</xdr:colOff>
      <xdr:row>72</xdr:row>
      <xdr:rowOff>190500</xdr:rowOff>
    </xdr:to>
    <xdr:pic>
      <xdr:nvPicPr>
        <xdr:cNvPr id="24440" name="24" descr="24"/>
        <xdr:cNvPicPr/>
      </xdr:nvPicPr>
      <xdr:blipFill>
        <a:blip r:embed="rId1" cstate="print"/>
        <a:stretch>
          <a:fillRect/>
        </a:stretch>
      </xdr:blipFill>
      <xdr:spPr>
        <a:xfrm>
          <a:off x="202203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441" name="156" descr="156"/>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442" name="75" descr="75"/>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66675</xdr:colOff>
      <xdr:row>71</xdr:row>
      <xdr:rowOff>0</xdr:rowOff>
    </xdr:from>
    <xdr:to>
      <xdr:col>33</xdr:col>
      <xdr:colOff>132715</xdr:colOff>
      <xdr:row>72</xdr:row>
      <xdr:rowOff>190500</xdr:rowOff>
    </xdr:to>
    <xdr:pic>
      <xdr:nvPicPr>
        <xdr:cNvPr id="24443" name="12" descr="12"/>
        <xdr:cNvPicPr/>
      </xdr:nvPicPr>
      <xdr:blipFill>
        <a:blip r:embed="rId1" cstate="print"/>
        <a:stretch>
          <a:fillRect/>
        </a:stretch>
      </xdr:blipFill>
      <xdr:spPr>
        <a:xfrm>
          <a:off x="20058380" y="116027200"/>
          <a:ext cx="66040" cy="762000"/>
        </a:xfrm>
        <a:prstGeom prst="rect">
          <a:avLst/>
        </a:prstGeom>
        <a:noFill/>
        <a:ln w="9525">
          <a:noFill/>
        </a:ln>
      </xdr:spPr>
    </xdr:pic>
    <xdr:clientData/>
  </xdr:twoCellAnchor>
  <xdr:twoCellAnchor editAs="oneCell">
    <xdr:from>
      <xdr:col>33</xdr:col>
      <xdr:colOff>0</xdr:colOff>
      <xdr:row>71</xdr:row>
      <xdr:rowOff>0</xdr:rowOff>
    </xdr:from>
    <xdr:to>
      <xdr:col>33</xdr:col>
      <xdr:colOff>66040</xdr:colOff>
      <xdr:row>72</xdr:row>
      <xdr:rowOff>190500</xdr:rowOff>
    </xdr:to>
    <xdr:pic>
      <xdr:nvPicPr>
        <xdr:cNvPr id="24444" name="144" descr="144"/>
        <xdr:cNvPicPr/>
      </xdr:nvPicPr>
      <xdr:blipFill>
        <a:blip r:embed="rId1" cstate="print"/>
        <a:stretch>
          <a:fillRect/>
        </a:stretch>
      </xdr:blipFill>
      <xdr:spPr>
        <a:xfrm>
          <a:off x="19991705" y="116027200"/>
          <a:ext cx="66040" cy="76200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180975</xdr:rowOff>
    </xdr:to>
    <xdr:pic>
      <xdr:nvPicPr>
        <xdr:cNvPr id="24445" name="120" descr="120"/>
        <xdr:cNvPicPr/>
      </xdr:nvPicPr>
      <xdr:blipFill>
        <a:blip r:embed="rId1" cstate="print"/>
        <a:stretch>
          <a:fillRect/>
        </a:stretch>
      </xdr:blipFill>
      <xdr:spPr>
        <a:xfrm>
          <a:off x="20448905" y="116027200"/>
          <a:ext cx="66040" cy="7524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180975</xdr:rowOff>
    </xdr:to>
    <xdr:pic>
      <xdr:nvPicPr>
        <xdr:cNvPr id="24446" name="120" descr="120"/>
        <xdr:cNvPicPr/>
      </xdr:nvPicPr>
      <xdr:blipFill>
        <a:blip r:embed="rId1" cstate="print"/>
        <a:stretch>
          <a:fillRect/>
        </a:stretch>
      </xdr:blipFill>
      <xdr:spPr>
        <a:xfrm>
          <a:off x="20448905" y="116027200"/>
          <a:ext cx="66040" cy="75247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218440</xdr:rowOff>
    </xdr:to>
    <xdr:pic>
      <xdr:nvPicPr>
        <xdr:cNvPr id="24447" name="120" descr="120"/>
        <xdr:cNvPicPr/>
      </xdr:nvPicPr>
      <xdr:blipFill>
        <a:blip r:embed="rId1" cstate="print"/>
        <a:stretch>
          <a:fillRect/>
        </a:stretch>
      </xdr:blipFill>
      <xdr:spPr>
        <a:xfrm>
          <a:off x="20448905" y="116027200"/>
          <a:ext cx="66040" cy="78994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218440</xdr:rowOff>
    </xdr:to>
    <xdr:pic>
      <xdr:nvPicPr>
        <xdr:cNvPr id="24448" name="120" descr="120"/>
        <xdr:cNvPicPr/>
      </xdr:nvPicPr>
      <xdr:blipFill>
        <a:blip r:embed="rId1" cstate="print"/>
        <a:stretch>
          <a:fillRect/>
        </a:stretch>
      </xdr:blipFill>
      <xdr:spPr>
        <a:xfrm>
          <a:off x="20448905" y="116027200"/>
          <a:ext cx="66040" cy="78994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72</xdr:row>
      <xdr:rowOff>218440</xdr:rowOff>
    </xdr:to>
    <xdr:pic>
      <xdr:nvPicPr>
        <xdr:cNvPr id="24449" name="120" descr="120"/>
        <xdr:cNvPicPr/>
      </xdr:nvPicPr>
      <xdr:blipFill>
        <a:blip r:embed="rId1" cstate="print"/>
        <a:stretch>
          <a:fillRect/>
        </a:stretch>
      </xdr:blipFill>
      <xdr:spPr>
        <a:xfrm>
          <a:off x="20448905" y="116027200"/>
          <a:ext cx="66040" cy="78994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72</xdr:row>
      <xdr:rowOff>218440</xdr:rowOff>
    </xdr:to>
    <xdr:pic>
      <xdr:nvPicPr>
        <xdr:cNvPr id="24450" name="120" descr="120"/>
        <xdr:cNvPicPr/>
      </xdr:nvPicPr>
      <xdr:blipFill>
        <a:blip r:embed="rId1" cstate="print"/>
        <a:stretch>
          <a:fillRect/>
        </a:stretch>
      </xdr:blipFill>
      <xdr:spPr>
        <a:xfrm>
          <a:off x="20335240" y="116027200"/>
          <a:ext cx="64770" cy="78994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19685</xdr:rowOff>
    </xdr:to>
    <xdr:pic>
      <xdr:nvPicPr>
        <xdr:cNvPr id="24451" name="120" descr="120"/>
        <xdr:cNvPicPr/>
      </xdr:nvPicPr>
      <xdr:blipFill>
        <a:blip r:embed="rId1" cstate="print"/>
        <a:stretch>
          <a:fillRect/>
        </a:stretch>
      </xdr:blipFill>
      <xdr:spPr>
        <a:xfrm>
          <a:off x="20448905" y="116027200"/>
          <a:ext cx="66040" cy="8959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19685</xdr:rowOff>
    </xdr:to>
    <xdr:pic>
      <xdr:nvPicPr>
        <xdr:cNvPr id="24452" name="120" descr="120"/>
        <xdr:cNvPicPr/>
      </xdr:nvPicPr>
      <xdr:blipFill>
        <a:blip r:embed="rId1" cstate="print"/>
        <a:stretch>
          <a:fillRect/>
        </a:stretch>
      </xdr:blipFill>
      <xdr:spPr>
        <a:xfrm>
          <a:off x="20448905" y="116027200"/>
          <a:ext cx="66040" cy="8959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5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5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72</xdr:row>
      <xdr:rowOff>274320</xdr:rowOff>
    </xdr:to>
    <xdr:pic>
      <xdr:nvPicPr>
        <xdr:cNvPr id="24455" name="120" descr="120"/>
        <xdr:cNvPicPr/>
      </xdr:nvPicPr>
      <xdr:blipFill>
        <a:blip r:embed="rId1" cstate="print"/>
        <a:stretch>
          <a:fillRect/>
        </a:stretch>
      </xdr:blipFill>
      <xdr:spPr>
        <a:xfrm>
          <a:off x="20448905" y="116027200"/>
          <a:ext cx="46990" cy="84582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72</xdr:row>
      <xdr:rowOff>274320</xdr:rowOff>
    </xdr:to>
    <xdr:pic>
      <xdr:nvPicPr>
        <xdr:cNvPr id="24456" name="120" descr="120"/>
        <xdr:cNvPicPr/>
      </xdr:nvPicPr>
      <xdr:blipFill>
        <a:blip r:embed="rId1" cstate="print"/>
        <a:stretch>
          <a:fillRect/>
        </a:stretch>
      </xdr:blipFill>
      <xdr:spPr>
        <a:xfrm>
          <a:off x="20448905" y="116027200"/>
          <a:ext cx="46990" cy="84582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5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5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74</xdr:row>
      <xdr:rowOff>267335</xdr:rowOff>
    </xdr:to>
    <xdr:pic>
      <xdr:nvPicPr>
        <xdr:cNvPr id="24459" name="120" descr="120"/>
        <xdr:cNvPicPr/>
      </xdr:nvPicPr>
      <xdr:blipFill>
        <a:blip r:embed="rId1" cstate="print"/>
        <a:stretch>
          <a:fillRect/>
        </a:stretch>
      </xdr:blipFill>
      <xdr:spPr>
        <a:xfrm>
          <a:off x="20448905" y="116027200"/>
          <a:ext cx="46990" cy="144843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74</xdr:row>
      <xdr:rowOff>267335</xdr:rowOff>
    </xdr:to>
    <xdr:pic>
      <xdr:nvPicPr>
        <xdr:cNvPr id="24460" name="120" descr="120"/>
        <xdr:cNvPicPr/>
      </xdr:nvPicPr>
      <xdr:blipFill>
        <a:blip r:embed="rId1" cstate="print"/>
        <a:stretch>
          <a:fillRect/>
        </a:stretch>
      </xdr:blipFill>
      <xdr:spPr>
        <a:xfrm>
          <a:off x="20448905" y="116027200"/>
          <a:ext cx="46990" cy="144843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46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462"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46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464"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75</xdr:row>
      <xdr:rowOff>9525</xdr:rowOff>
    </xdr:to>
    <xdr:pic>
      <xdr:nvPicPr>
        <xdr:cNvPr id="24465" name="120" descr="120"/>
        <xdr:cNvPicPr/>
      </xdr:nvPicPr>
      <xdr:blipFill>
        <a:blip r:embed="rId1" cstate="print"/>
        <a:stretch>
          <a:fillRect/>
        </a:stretch>
      </xdr:blipFill>
      <xdr:spPr>
        <a:xfrm>
          <a:off x="20448905" y="116027200"/>
          <a:ext cx="66040" cy="14954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75</xdr:row>
      <xdr:rowOff>9525</xdr:rowOff>
    </xdr:to>
    <xdr:pic>
      <xdr:nvPicPr>
        <xdr:cNvPr id="24466" name="120" descr="120"/>
        <xdr:cNvPicPr/>
      </xdr:nvPicPr>
      <xdr:blipFill>
        <a:blip r:embed="rId1" cstate="print"/>
        <a:stretch>
          <a:fillRect/>
        </a:stretch>
      </xdr:blipFill>
      <xdr:spPr>
        <a:xfrm>
          <a:off x="20448905" y="116027200"/>
          <a:ext cx="66040" cy="149542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6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6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46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47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47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170815</xdr:rowOff>
    </xdr:to>
    <xdr:pic>
      <xdr:nvPicPr>
        <xdr:cNvPr id="24472" name="120" descr="120"/>
        <xdr:cNvPicPr/>
      </xdr:nvPicPr>
      <xdr:blipFill>
        <a:blip r:embed="rId1" cstate="print"/>
        <a:stretch>
          <a:fillRect/>
        </a:stretch>
      </xdr:blipFill>
      <xdr:spPr>
        <a:xfrm>
          <a:off x="20335240" y="116027200"/>
          <a:ext cx="64770" cy="104711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7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7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293370</xdr:rowOff>
    </xdr:to>
    <xdr:pic>
      <xdr:nvPicPr>
        <xdr:cNvPr id="24475" name="120" descr="120"/>
        <xdr:cNvPicPr/>
      </xdr:nvPicPr>
      <xdr:blipFill>
        <a:blip r:embed="rId1" cstate="print"/>
        <a:stretch>
          <a:fillRect/>
        </a:stretch>
      </xdr:blipFill>
      <xdr:spPr>
        <a:xfrm>
          <a:off x="20448905" y="116027200"/>
          <a:ext cx="66040" cy="11696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293370</xdr:rowOff>
    </xdr:to>
    <xdr:pic>
      <xdr:nvPicPr>
        <xdr:cNvPr id="24476" name="120" descr="120"/>
        <xdr:cNvPicPr/>
      </xdr:nvPicPr>
      <xdr:blipFill>
        <a:blip r:embed="rId1" cstate="print"/>
        <a:stretch>
          <a:fillRect/>
        </a:stretch>
      </xdr:blipFill>
      <xdr:spPr>
        <a:xfrm>
          <a:off x="20448905" y="116027200"/>
          <a:ext cx="66040" cy="116967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293370</xdr:rowOff>
    </xdr:to>
    <xdr:pic>
      <xdr:nvPicPr>
        <xdr:cNvPr id="24477" name="120" descr="120"/>
        <xdr:cNvPicPr/>
      </xdr:nvPicPr>
      <xdr:blipFill>
        <a:blip r:embed="rId1" cstate="print"/>
        <a:stretch>
          <a:fillRect/>
        </a:stretch>
      </xdr:blipFill>
      <xdr:spPr>
        <a:xfrm>
          <a:off x="20448905" y="116027200"/>
          <a:ext cx="66040" cy="116967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170815</xdr:rowOff>
    </xdr:to>
    <xdr:pic>
      <xdr:nvPicPr>
        <xdr:cNvPr id="24478" name="120" descr="120"/>
        <xdr:cNvPicPr/>
      </xdr:nvPicPr>
      <xdr:blipFill>
        <a:blip r:embed="rId1" cstate="print"/>
        <a:stretch>
          <a:fillRect/>
        </a:stretch>
      </xdr:blipFill>
      <xdr:spPr>
        <a:xfrm>
          <a:off x="20335240" y="116027200"/>
          <a:ext cx="64770" cy="104711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79"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0"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1"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170180</xdr:rowOff>
    </xdr:to>
    <xdr:pic>
      <xdr:nvPicPr>
        <xdr:cNvPr id="24482" name="120" descr="120"/>
        <xdr:cNvPicPr/>
      </xdr:nvPicPr>
      <xdr:blipFill>
        <a:blip r:embed="rId1" cstate="print"/>
        <a:stretch>
          <a:fillRect/>
        </a:stretch>
      </xdr:blipFill>
      <xdr:spPr>
        <a:xfrm>
          <a:off x="20335240" y="116027200"/>
          <a:ext cx="64770" cy="104648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3"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4"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5"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170180</xdr:rowOff>
    </xdr:to>
    <xdr:pic>
      <xdr:nvPicPr>
        <xdr:cNvPr id="24486" name="120" descr="120"/>
        <xdr:cNvPicPr/>
      </xdr:nvPicPr>
      <xdr:blipFill>
        <a:blip r:embed="rId1" cstate="print"/>
        <a:stretch>
          <a:fillRect/>
        </a:stretch>
      </xdr:blipFill>
      <xdr:spPr>
        <a:xfrm>
          <a:off x="20335240" y="116027200"/>
          <a:ext cx="64770" cy="104648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7"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8"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89"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170180</xdr:rowOff>
    </xdr:to>
    <xdr:pic>
      <xdr:nvPicPr>
        <xdr:cNvPr id="24490" name="120" descr="120"/>
        <xdr:cNvPicPr/>
      </xdr:nvPicPr>
      <xdr:blipFill>
        <a:blip r:embed="rId1" cstate="print"/>
        <a:stretch>
          <a:fillRect/>
        </a:stretch>
      </xdr:blipFill>
      <xdr:spPr>
        <a:xfrm>
          <a:off x="20335240" y="116027200"/>
          <a:ext cx="64770" cy="104648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91"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92"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294005</xdr:rowOff>
    </xdr:to>
    <xdr:pic>
      <xdr:nvPicPr>
        <xdr:cNvPr id="24493" name="120" descr="120"/>
        <xdr:cNvPicPr/>
      </xdr:nvPicPr>
      <xdr:blipFill>
        <a:blip r:embed="rId1" cstate="print"/>
        <a:stretch>
          <a:fillRect/>
        </a:stretch>
      </xdr:blipFill>
      <xdr:spPr>
        <a:xfrm>
          <a:off x="20448905" y="116027200"/>
          <a:ext cx="66040" cy="1170305"/>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170180</xdr:rowOff>
    </xdr:to>
    <xdr:pic>
      <xdr:nvPicPr>
        <xdr:cNvPr id="24494" name="120" descr="120"/>
        <xdr:cNvPicPr/>
      </xdr:nvPicPr>
      <xdr:blipFill>
        <a:blip r:embed="rId1" cstate="print"/>
        <a:stretch>
          <a:fillRect/>
        </a:stretch>
      </xdr:blipFill>
      <xdr:spPr>
        <a:xfrm>
          <a:off x="20335240" y="116027200"/>
          <a:ext cx="64770" cy="104648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95"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496"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74</xdr:row>
      <xdr:rowOff>267335</xdr:rowOff>
    </xdr:to>
    <xdr:pic>
      <xdr:nvPicPr>
        <xdr:cNvPr id="24497" name="120" descr="120"/>
        <xdr:cNvPicPr/>
      </xdr:nvPicPr>
      <xdr:blipFill>
        <a:blip r:embed="rId1" cstate="print"/>
        <a:stretch>
          <a:fillRect/>
        </a:stretch>
      </xdr:blipFill>
      <xdr:spPr>
        <a:xfrm>
          <a:off x="20448905" y="116027200"/>
          <a:ext cx="46990" cy="144843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74</xdr:row>
      <xdr:rowOff>267335</xdr:rowOff>
    </xdr:to>
    <xdr:pic>
      <xdr:nvPicPr>
        <xdr:cNvPr id="24498" name="120" descr="120"/>
        <xdr:cNvPicPr/>
      </xdr:nvPicPr>
      <xdr:blipFill>
        <a:blip r:embed="rId1" cstate="print"/>
        <a:stretch>
          <a:fillRect/>
        </a:stretch>
      </xdr:blipFill>
      <xdr:spPr>
        <a:xfrm>
          <a:off x="20448905" y="116027200"/>
          <a:ext cx="46990" cy="144843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49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0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0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0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75</xdr:row>
      <xdr:rowOff>9525</xdr:rowOff>
    </xdr:to>
    <xdr:pic>
      <xdr:nvPicPr>
        <xdr:cNvPr id="24503" name="120" descr="120"/>
        <xdr:cNvPicPr/>
      </xdr:nvPicPr>
      <xdr:blipFill>
        <a:blip r:embed="rId1" cstate="print"/>
        <a:stretch>
          <a:fillRect/>
        </a:stretch>
      </xdr:blipFill>
      <xdr:spPr>
        <a:xfrm>
          <a:off x="20448905" y="116027200"/>
          <a:ext cx="66040" cy="14954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75</xdr:row>
      <xdr:rowOff>9525</xdr:rowOff>
    </xdr:to>
    <xdr:pic>
      <xdr:nvPicPr>
        <xdr:cNvPr id="24504" name="120" descr="120"/>
        <xdr:cNvPicPr/>
      </xdr:nvPicPr>
      <xdr:blipFill>
        <a:blip r:embed="rId1" cstate="print"/>
        <a:stretch>
          <a:fillRect/>
        </a:stretch>
      </xdr:blipFill>
      <xdr:spPr>
        <a:xfrm>
          <a:off x="20448905" y="116027200"/>
          <a:ext cx="66040" cy="149542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05"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06"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0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08"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0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10"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11"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12"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1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1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1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1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1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1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1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2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2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2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2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2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2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2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2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2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29"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30"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3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32"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3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34"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35"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36"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3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38"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3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40"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41"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42"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4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4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4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4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4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4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4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5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5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8"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5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60"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61"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62"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6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6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6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6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6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6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6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7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7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8"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7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80"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81"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82"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8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8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8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8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8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58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8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9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59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8"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59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00"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01"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02"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0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0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05"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06"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0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08"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0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10"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11"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12"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1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1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1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1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1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1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74</xdr:row>
      <xdr:rowOff>267335</xdr:rowOff>
    </xdr:to>
    <xdr:pic>
      <xdr:nvPicPr>
        <xdr:cNvPr id="24619" name="120" descr="120"/>
        <xdr:cNvPicPr/>
      </xdr:nvPicPr>
      <xdr:blipFill>
        <a:blip r:embed="rId1" cstate="print"/>
        <a:stretch>
          <a:fillRect/>
        </a:stretch>
      </xdr:blipFill>
      <xdr:spPr>
        <a:xfrm>
          <a:off x="20448905" y="116027200"/>
          <a:ext cx="46990" cy="144843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74</xdr:row>
      <xdr:rowOff>267335</xdr:rowOff>
    </xdr:to>
    <xdr:pic>
      <xdr:nvPicPr>
        <xdr:cNvPr id="24620" name="120" descr="120"/>
        <xdr:cNvPicPr/>
      </xdr:nvPicPr>
      <xdr:blipFill>
        <a:blip r:embed="rId1" cstate="print"/>
        <a:stretch>
          <a:fillRect/>
        </a:stretch>
      </xdr:blipFill>
      <xdr:spPr>
        <a:xfrm>
          <a:off x="20448905" y="116027200"/>
          <a:ext cx="46990" cy="144843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2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22"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2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24"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75</xdr:row>
      <xdr:rowOff>9525</xdr:rowOff>
    </xdr:to>
    <xdr:pic>
      <xdr:nvPicPr>
        <xdr:cNvPr id="24625" name="120" descr="120"/>
        <xdr:cNvPicPr/>
      </xdr:nvPicPr>
      <xdr:blipFill>
        <a:blip r:embed="rId1" cstate="print"/>
        <a:stretch>
          <a:fillRect/>
        </a:stretch>
      </xdr:blipFill>
      <xdr:spPr>
        <a:xfrm>
          <a:off x="20448905" y="116027200"/>
          <a:ext cx="66040" cy="149542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75</xdr:row>
      <xdr:rowOff>9525</xdr:rowOff>
    </xdr:to>
    <xdr:pic>
      <xdr:nvPicPr>
        <xdr:cNvPr id="24626" name="120" descr="120"/>
        <xdr:cNvPicPr/>
      </xdr:nvPicPr>
      <xdr:blipFill>
        <a:blip r:embed="rId1" cstate="print"/>
        <a:stretch>
          <a:fillRect/>
        </a:stretch>
      </xdr:blipFill>
      <xdr:spPr>
        <a:xfrm>
          <a:off x="20448905" y="116027200"/>
          <a:ext cx="66040" cy="149542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2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2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2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3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3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3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3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3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3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3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3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3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39"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40"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4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42"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4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44"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45"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46"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4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48"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4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50"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51"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52"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5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54"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5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56"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5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5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5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6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6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6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6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6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6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6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6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6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69"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70"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7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72"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7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74"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7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7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7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7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7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8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8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8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8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8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8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8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8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8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89"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690"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9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92"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9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94"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9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9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9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69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69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0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0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70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0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0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0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0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0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70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09"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10"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1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12"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13"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714"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1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1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17"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71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1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2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2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72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2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2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25"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26"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27"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28"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29"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30"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31"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732"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33"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504190</xdr:colOff>
      <xdr:row>71</xdr:row>
      <xdr:rowOff>427990</xdr:rowOff>
    </xdr:to>
    <xdr:pic>
      <xdr:nvPicPr>
        <xdr:cNvPr id="24734" name="120" descr="120"/>
        <xdr:cNvPicPr/>
      </xdr:nvPicPr>
      <xdr:blipFill>
        <a:blip r:embed="rId1" cstate="print"/>
        <a:stretch>
          <a:fillRect/>
        </a:stretch>
      </xdr:blipFill>
      <xdr:spPr>
        <a:xfrm>
          <a:off x="20448905" y="116027200"/>
          <a:ext cx="46990" cy="42799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35"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457200</xdr:colOff>
      <xdr:row>71</xdr:row>
      <xdr:rowOff>0</xdr:rowOff>
    </xdr:from>
    <xdr:to>
      <xdr:col>33</xdr:col>
      <xdr:colOff>523240</xdr:colOff>
      <xdr:row>73</xdr:row>
      <xdr:rowOff>295910</xdr:rowOff>
    </xdr:to>
    <xdr:pic>
      <xdr:nvPicPr>
        <xdr:cNvPr id="24736" name="120" descr="120"/>
        <xdr:cNvPicPr/>
      </xdr:nvPicPr>
      <xdr:blipFill>
        <a:blip r:embed="rId1" cstate="print"/>
        <a:stretch>
          <a:fillRect/>
        </a:stretch>
      </xdr:blipFill>
      <xdr:spPr>
        <a:xfrm>
          <a:off x="20448905" y="116027200"/>
          <a:ext cx="66040" cy="1172210"/>
        </a:xfrm>
        <a:prstGeom prst="rect">
          <a:avLst/>
        </a:prstGeom>
        <a:noFill/>
        <a:ln w="9525">
          <a:noFill/>
        </a:ln>
      </xdr:spPr>
    </xdr:pic>
    <xdr:clientData/>
  </xdr:twoCellAnchor>
  <xdr:twoCellAnchor editAs="oneCell">
    <xdr:from>
      <xdr:col>33</xdr:col>
      <xdr:colOff>1123950</xdr:colOff>
      <xdr:row>86</xdr:row>
      <xdr:rowOff>9525</xdr:rowOff>
    </xdr:from>
    <xdr:to>
      <xdr:col>34</xdr:col>
      <xdr:colOff>66040</xdr:colOff>
      <xdr:row>87</xdr:row>
      <xdr:rowOff>114935</xdr:rowOff>
    </xdr:to>
    <xdr:pic>
      <xdr:nvPicPr>
        <xdr:cNvPr id="24737" name="120" descr="120"/>
        <xdr:cNvPicPr/>
      </xdr:nvPicPr>
      <xdr:blipFill>
        <a:blip r:embed="rId1" cstate="print"/>
        <a:stretch>
          <a:fillRect/>
        </a:stretch>
      </xdr:blipFill>
      <xdr:spPr>
        <a:xfrm>
          <a:off x="20972780" y="123771025"/>
          <a:ext cx="66040" cy="1172210"/>
        </a:xfrm>
        <a:prstGeom prst="rect">
          <a:avLst/>
        </a:prstGeom>
        <a:noFill/>
        <a:ln w="9525">
          <a:noFill/>
        </a:ln>
      </xdr:spPr>
    </xdr:pic>
    <xdr:clientData/>
  </xdr:twoCellAnchor>
  <xdr:twoCellAnchor editAs="oneCell">
    <xdr:from>
      <xdr:col>33</xdr:col>
      <xdr:colOff>343535</xdr:colOff>
      <xdr:row>71</xdr:row>
      <xdr:rowOff>0</xdr:rowOff>
    </xdr:from>
    <xdr:to>
      <xdr:col>33</xdr:col>
      <xdr:colOff>408305</xdr:colOff>
      <xdr:row>73</xdr:row>
      <xdr:rowOff>172085</xdr:rowOff>
    </xdr:to>
    <xdr:pic>
      <xdr:nvPicPr>
        <xdr:cNvPr id="24738" name="120" descr="120"/>
        <xdr:cNvPicPr/>
      </xdr:nvPicPr>
      <xdr:blipFill>
        <a:blip r:embed="rId1" cstate="print"/>
        <a:stretch>
          <a:fillRect/>
        </a:stretch>
      </xdr:blipFill>
      <xdr:spPr>
        <a:xfrm>
          <a:off x="20335240" y="116027200"/>
          <a:ext cx="64770" cy="1048385"/>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208915</xdr:rowOff>
    </xdr:to>
    <xdr:pic>
      <xdr:nvPicPr>
        <xdr:cNvPr id="24739" name="120" descr="120"/>
        <xdr:cNvPicPr/>
      </xdr:nvPicPr>
      <xdr:blipFill>
        <a:blip r:embed="rId1"/>
        <a:stretch>
          <a:fillRect/>
        </a:stretch>
      </xdr:blipFill>
      <xdr:spPr>
        <a:xfrm>
          <a:off x="923925" y="155508325"/>
          <a:ext cx="64135" cy="513715"/>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208915</xdr:rowOff>
    </xdr:to>
    <xdr:pic>
      <xdr:nvPicPr>
        <xdr:cNvPr id="24740" name="120" descr="120"/>
        <xdr:cNvPicPr/>
      </xdr:nvPicPr>
      <xdr:blipFill>
        <a:blip r:embed="rId1"/>
        <a:stretch>
          <a:fillRect/>
        </a:stretch>
      </xdr:blipFill>
      <xdr:spPr>
        <a:xfrm>
          <a:off x="923925" y="155508325"/>
          <a:ext cx="64135" cy="513715"/>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201930</xdr:rowOff>
    </xdr:to>
    <xdr:pic>
      <xdr:nvPicPr>
        <xdr:cNvPr id="24741" name="120" descr="120"/>
        <xdr:cNvPicPr/>
      </xdr:nvPicPr>
      <xdr:blipFill>
        <a:blip r:embed="rId1"/>
        <a:stretch>
          <a:fillRect/>
        </a:stretch>
      </xdr:blipFill>
      <xdr:spPr>
        <a:xfrm>
          <a:off x="923925" y="155508325"/>
          <a:ext cx="64135" cy="506730"/>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201930</xdr:rowOff>
    </xdr:to>
    <xdr:pic>
      <xdr:nvPicPr>
        <xdr:cNvPr id="24742" name="120" descr="120"/>
        <xdr:cNvPicPr/>
      </xdr:nvPicPr>
      <xdr:blipFill>
        <a:blip r:embed="rId1"/>
        <a:stretch>
          <a:fillRect/>
        </a:stretch>
      </xdr:blipFill>
      <xdr:spPr>
        <a:xfrm>
          <a:off x="923925" y="155508325"/>
          <a:ext cx="64135" cy="506730"/>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208915</xdr:rowOff>
    </xdr:to>
    <xdr:pic>
      <xdr:nvPicPr>
        <xdr:cNvPr id="24743" name="120" descr="120"/>
        <xdr:cNvPicPr/>
      </xdr:nvPicPr>
      <xdr:blipFill>
        <a:blip r:embed="rId1"/>
        <a:stretch>
          <a:fillRect/>
        </a:stretch>
      </xdr:blipFill>
      <xdr:spPr>
        <a:xfrm>
          <a:off x="923925" y="155508325"/>
          <a:ext cx="64135" cy="513715"/>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208915</xdr:rowOff>
    </xdr:to>
    <xdr:pic>
      <xdr:nvPicPr>
        <xdr:cNvPr id="24744" name="120" descr="120"/>
        <xdr:cNvPicPr/>
      </xdr:nvPicPr>
      <xdr:blipFill>
        <a:blip r:embed="rId1"/>
        <a:stretch>
          <a:fillRect/>
        </a:stretch>
      </xdr:blipFill>
      <xdr:spPr>
        <a:xfrm>
          <a:off x="923925" y="155508325"/>
          <a:ext cx="64135" cy="513715"/>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201930</xdr:rowOff>
    </xdr:to>
    <xdr:pic>
      <xdr:nvPicPr>
        <xdr:cNvPr id="24745" name="120" descr="120"/>
        <xdr:cNvPicPr/>
      </xdr:nvPicPr>
      <xdr:blipFill>
        <a:blip r:embed="rId1"/>
        <a:stretch>
          <a:fillRect/>
        </a:stretch>
      </xdr:blipFill>
      <xdr:spPr>
        <a:xfrm>
          <a:off x="923925" y="155508325"/>
          <a:ext cx="64135" cy="506730"/>
        </a:xfrm>
        <a:prstGeom prst="rect">
          <a:avLst/>
        </a:prstGeom>
        <a:noFill/>
        <a:ln w="9525">
          <a:noFill/>
        </a:ln>
      </xdr:spPr>
    </xdr:pic>
    <xdr:clientData/>
  </xdr:twoCellAnchor>
  <xdr:twoCellAnchor editAs="oneCell">
    <xdr:from>
      <xdr:col>1</xdr:col>
      <xdr:colOff>0</xdr:colOff>
      <xdr:row>110</xdr:row>
      <xdr:rowOff>0</xdr:rowOff>
    </xdr:from>
    <xdr:to>
      <xdr:col>1</xdr:col>
      <xdr:colOff>64135</xdr:colOff>
      <xdr:row>111</xdr:row>
      <xdr:rowOff>201930</xdr:rowOff>
    </xdr:to>
    <xdr:pic>
      <xdr:nvPicPr>
        <xdr:cNvPr id="24746" name="120" descr="120"/>
        <xdr:cNvPicPr/>
      </xdr:nvPicPr>
      <xdr:blipFill>
        <a:blip r:embed="rId1"/>
        <a:stretch>
          <a:fillRect/>
        </a:stretch>
      </xdr:blipFill>
      <xdr:spPr>
        <a:xfrm>
          <a:off x="923925" y="155508325"/>
          <a:ext cx="64135" cy="506730"/>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513715</xdr:rowOff>
    </xdr:to>
    <xdr:pic>
      <xdr:nvPicPr>
        <xdr:cNvPr id="24747" name="120" descr="120"/>
        <xdr:cNvPicPr/>
      </xdr:nvPicPr>
      <xdr:blipFill>
        <a:blip r:embed="rId1"/>
        <a:stretch>
          <a:fillRect/>
        </a:stretch>
      </xdr:blipFill>
      <xdr:spPr>
        <a:xfrm>
          <a:off x="923925" y="145221325"/>
          <a:ext cx="64135" cy="513715"/>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513715</xdr:rowOff>
    </xdr:to>
    <xdr:pic>
      <xdr:nvPicPr>
        <xdr:cNvPr id="24748" name="120" descr="120"/>
        <xdr:cNvPicPr/>
      </xdr:nvPicPr>
      <xdr:blipFill>
        <a:blip r:embed="rId1"/>
        <a:stretch>
          <a:fillRect/>
        </a:stretch>
      </xdr:blipFill>
      <xdr:spPr>
        <a:xfrm>
          <a:off x="923925" y="145221325"/>
          <a:ext cx="64135" cy="513715"/>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506730</xdr:rowOff>
    </xdr:to>
    <xdr:pic>
      <xdr:nvPicPr>
        <xdr:cNvPr id="24749" name="120" descr="120"/>
        <xdr:cNvPicPr/>
      </xdr:nvPicPr>
      <xdr:blipFill>
        <a:blip r:embed="rId1"/>
        <a:stretch>
          <a:fillRect/>
        </a:stretch>
      </xdr:blipFill>
      <xdr:spPr>
        <a:xfrm>
          <a:off x="923925" y="145221325"/>
          <a:ext cx="64135" cy="506730"/>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506730</xdr:rowOff>
    </xdr:to>
    <xdr:pic>
      <xdr:nvPicPr>
        <xdr:cNvPr id="24750" name="120" descr="120"/>
        <xdr:cNvPicPr/>
      </xdr:nvPicPr>
      <xdr:blipFill>
        <a:blip r:embed="rId1"/>
        <a:stretch>
          <a:fillRect/>
        </a:stretch>
      </xdr:blipFill>
      <xdr:spPr>
        <a:xfrm>
          <a:off x="923925" y="145221325"/>
          <a:ext cx="64135" cy="506730"/>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513715</xdr:rowOff>
    </xdr:to>
    <xdr:pic>
      <xdr:nvPicPr>
        <xdr:cNvPr id="24751" name="120" descr="120"/>
        <xdr:cNvPicPr/>
      </xdr:nvPicPr>
      <xdr:blipFill>
        <a:blip r:embed="rId1"/>
        <a:stretch>
          <a:fillRect/>
        </a:stretch>
      </xdr:blipFill>
      <xdr:spPr>
        <a:xfrm>
          <a:off x="923925" y="145221325"/>
          <a:ext cx="64135" cy="513715"/>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513715</xdr:rowOff>
    </xdr:to>
    <xdr:pic>
      <xdr:nvPicPr>
        <xdr:cNvPr id="24752" name="120" descr="120"/>
        <xdr:cNvPicPr/>
      </xdr:nvPicPr>
      <xdr:blipFill>
        <a:blip r:embed="rId1"/>
        <a:stretch>
          <a:fillRect/>
        </a:stretch>
      </xdr:blipFill>
      <xdr:spPr>
        <a:xfrm>
          <a:off x="923925" y="145221325"/>
          <a:ext cx="64135" cy="513715"/>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506730</xdr:rowOff>
    </xdr:to>
    <xdr:pic>
      <xdr:nvPicPr>
        <xdr:cNvPr id="24753" name="120" descr="120"/>
        <xdr:cNvPicPr/>
      </xdr:nvPicPr>
      <xdr:blipFill>
        <a:blip r:embed="rId1"/>
        <a:stretch>
          <a:fillRect/>
        </a:stretch>
      </xdr:blipFill>
      <xdr:spPr>
        <a:xfrm>
          <a:off x="923925" y="145221325"/>
          <a:ext cx="64135" cy="506730"/>
        </a:xfrm>
        <a:prstGeom prst="rect">
          <a:avLst/>
        </a:prstGeom>
        <a:noFill/>
        <a:ln w="9525">
          <a:noFill/>
        </a:ln>
      </xdr:spPr>
    </xdr:pic>
    <xdr:clientData/>
  </xdr:twoCellAnchor>
  <xdr:twoCellAnchor editAs="oneCell">
    <xdr:from>
      <xdr:col>1</xdr:col>
      <xdr:colOff>0</xdr:colOff>
      <xdr:row>101</xdr:row>
      <xdr:rowOff>0</xdr:rowOff>
    </xdr:from>
    <xdr:to>
      <xdr:col>1</xdr:col>
      <xdr:colOff>64135</xdr:colOff>
      <xdr:row>101</xdr:row>
      <xdr:rowOff>506730</xdr:rowOff>
    </xdr:to>
    <xdr:pic>
      <xdr:nvPicPr>
        <xdr:cNvPr id="24754" name="120" descr="120"/>
        <xdr:cNvPicPr/>
      </xdr:nvPicPr>
      <xdr:blipFill>
        <a:blip r:embed="rId1"/>
        <a:stretch>
          <a:fillRect/>
        </a:stretch>
      </xdr:blipFill>
      <xdr:spPr>
        <a:xfrm>
          <a:off x="923925" y="145221325"/>
          <a:ext cx="64135" cy="506730"/>
        </a:xfrm>
        <a:prstGeom prst="rect">
          <a:avLst/>
        </a:prstGeom>
        <a:noFill/>
        <a:ln w="9525">
          <a:noFill/>
        </a:ln>
      </xdr:spPr>
    </xdr:pic>
    <xdr:clientData/>
  </xdr:twoCellAnchor>
  <xdr:twoCellAnchor editAs="oneCell">
    <xdr:from>
      <xdr:col>1</xdr:col>
      <xdr:colOff>0</xdr:colOff>
      <xdr:row>109</xdr:row>
      <xdr:rowOff>0</xdr:rowOff>
    </xdr:from>
    <xdr:to>
      <xdr:col>1</xdr:col>
      <xdr:colOff>66675</xdr:colOff>
      <xdr:row>109</xdr:row>
      <xdr:rowOff>307975</xdr:rowOff>
    </xdr:to>
    <xdr:pic>
      <xdr:nvPicPr>
        <xdr:cNvPr id="24755" name="120" descr="120"/>
        <xdr:cNvPicPr/>
      </xdr:nvPicPr>
      <xdr:blipFill>
        <a:blip r:embed="rId1"/>
        <a:stretch>
          <a:fillRect/>
        </a:stretch>
      </xdr:blipFill>
      <xdr:spPr>
        <a:xfrm>
          <a:off x="923925" y="154365325"/>
          <a:ext cx="66675" cy="307975"/>
        </a:xfrm>
        <a:prstGeom prst="rect">
          <a:avLst/>
        </a:prstGeom>
        <a:noFill/>
        <a:ln w="9525">
          <a:noFill/>
        </a:ln>
      </xdr:spPr>
    </xdr:pic>
    <xdr:clientData/>
  </xdr:twoCellAnchor>
  <xdr:twoCellAnchor editAs="oneCell">
    <xdr:from>
      <xdr:col>1</xdr:col>
      <xdr:colOff>0</xdr:colOff>
      <xdr:row>109</xdr:row>
      <xdr:rowOff>0</xdr:rowOff>
    </xdr:from>
    <xdr:to>
      <xdr:col>1</xdr:col>
      <xdr:colOff>66675</xdr:colOff>
      <xdr:row>109</xdr:row>
      <xdr:rowOff>307975</xdr:rowOff>
    </xdr:to>
    <xdr:pic>
      <xdr:nvPicPr>
        <xdr:cNvPr id="24756" name="120" descr="120"/>
        <xdr:cNvPicPr/>
      </xdr:nvPicPr>
      <xdr:blipFill>
        <a:blip r:embed="rId1"/>
        <a:stretch>
          <a:fillRect/>
        </a:stretch>
      </xdr:blipFill>
      <xdr:spPr>
        <a:xfrm>
          <a:off x="923925" y="154365325"/>
          <a:ext cx="66675" cy="307975"/>
        </a:xfrm>
        <a:prstGeom prst="rect">
          <a:avLst/>
        </a:prstGeom>
        <a:noFill/>
        <a:ln w="9525">
          <a:noFill/>
        </a:ln>
      </xdr:spPr>
    </xdr:pic>
    <xdr:clientData/>
  </xdr:twoCellAnchor>
  <xdr:twoCellAnchor editAs="oneCell">
    <xdr:from>
      <xdr:col>1</xdr:col>
      <xdr:colOff>0</xdr:colOff>
      <xdr:row>109</xdr:row>
      <xdr:rowOff>0</xdr:rowOff>
    </xdr:from>
    <xdr:to>
      <xdr:col>1</xdr:col>
      <xdr:colOff>66675</xdr:colOff>
      <xdr:row>109</xdr:row>
      <xdr:rowOff>325755</xdr:rowOff>
    </xdr:to>
    <xdr:pic>
      <xdr:nvPicPr>
        <xdr:cNvPr id="24757" name="120" descr="120"/>
        <xdr:cNvPicPr/>
      </xdr:nvPicPr>
      <xdr:blipFill>
        <a:blip r:embed="rId1"/>
        <a:stretch>
          <a:fillRect/>
        </a:stretch>
      </xdr:blipFill>
      <xdr:spPr>
        <a:xfrm>
          <a:off x="923925" y="154365325"/>
          <a:ext cx="66675" cy="325755"/>
        </a:xfrm>
        <a:prstGeom prst="rect">
          <a:avLst/>
        </a:prstGeom>
        <a:noFill/>
        <a:ln w="9525">
          <a:noFill/>
        </a:ln>
      </xdr:spPr>
    </xdr:pic>
    <xdr:clientData/>
  </xdr:twoCellAnchor>
  <xdr:twoCellAnchor editAs="oneCell">
    <xdr:from>
      <xdr:col>1</xdr:col>
      <xdr:colOff>0</xdr:colOff>
      <xdr:row>109</xdr:row>
      <xdr:rowOff>0</xdr:rowOff>
    </xdr:from>
    <xdr:to>
      <xdr:col>1</xdr:col>
      <xdr:colOff>66675</xdr:colOff>
      <xdr:row>109</xdr:row>
      <xdr:rowOff>224790</xdr:rowOff>
    </xdr:to>
    <xdr:pic>
      <xdr:nvPicPr>
        <xdr:cNvPr id="24758" name="120" descr="120"/>
        <xdr:cNvPicPr/>
      </xdr:nvPicPr>
      <xdr:blipFill>
        <a:blip r:embed="rId1"/>
        <a:stretch>
          <a:fillRect/>
        </a:stretch>
      </xdr:blipFill>
      <xdr:spPr>
        <a:xfrm>
          <a:off x="923925" y="154365325"/>
          <a:ext cx="66675" cy="224790"/>
        </a:xfrm>
        <a:prstGeom prst="rect">
          <a:avLst/>
        </a:prstGeom>
        <a:noFill/>
        <a:ln w="9525">
          <a:noFill/>
        </a:ln>
      </xdr:spPr>
    </xdr:pic>
    <xdr:clientData/>
  </xdr:twoCellAnchor>
  <xdr:twoCellAnchor editAs="oneCell">
    <xdr:from>
      <xdr:col>1</xdr:col>
      <xdr:colOff>0</xdr:colOff>
      <xdr:row>109</xdr:row>
      <xdr:rowOff>0</xdr:rowOff>
    </xdr:from>
    <xdr:to>
      <xdr:col>1</xdr:col>
      <xdr:colOff>66675</xdr:colOff>
      <xdr:row>109</xdr:row>
      <xdr:rowOff>307975</xdr:rowOff>
    </xdr:to>
    <xdr:pic>
      <xdr:nvPicPr>
        <xdr:cNvPr id="24759" name="120" descr="120"/>
        <xdr:cNvPicPr/>
      </xdr:nvPicPr>
      <xdr:blipFill>
        <a:blip r:embed="rId1"/>
        <a:stretch>
          <a:fillRect/>
        </a:stretch>
      </xdr:blipFill>
      <xdr:spPr>
        <a:xfrm>
          <a:off x="923925" y="154365325"/>
          <a:ext cx="66675" cy="307975"/>
        </a:xfrm>
        <a:prstGeom prst="rect">
          <a:avLst/>
        </a:prstGeom>
        <a:noFill/>
        <a:ln w="9525">
          <a:noFill/>
        </a:ln>
      </xdr:spPr>
    </xdr:pic>
    <xdr:clientData/>
  </xdr:twoCellAnchor>
  <xdr:twoCellAnchor editAs="oneCell">
    <xdr:from>
      <xdr:col>1</xdr:col>
      <xdr:colOff>0</xdr:colOff>
      <xdr:row>109</xdr:row>
      <xdr:rowOff>0</xdr:rowOff>
    </xdr:from>
    <xdr:to>
      <xdr:col>1</xdr:col>
      <xdr:colOff>66675</xdr:colOff>
      <xdr:row>109</xdr:row>
      <xdr:rowOff>307975</xdr:rowOff>
    </xdr:to>
    <xdr:pic>
      <xdr:nvPicPr>
        <xdr:cNvPr id="24760" name="120" descr="120"/>
        <xdr:cNvPicPr/>
      </xdr:nvPicPr>
      <xdr:blipFill>
        <a:blip r:embed="rId1"/>
        <a:stretch>
          <a:fillRect/>
        </a:stretch>
      </xdr:blipFill>
      <xdr:spPr>
        <a:xfrm>
          <a:off x="923925" y="154365325"/>
          <a:ext cx="66675" cy="307975"/>
        </a:xfrm>
        <a:prstGeom prst="rect">
          <a:avLst/>
        </a:prstGeom>
        <a:noFill/>
        <a:ln w="9525">
          <a:noFill/>
        </a:ln>
      </xdr:spPr>
    </xdr:pic>
    <xdr:clientData/>
  </xdr:twoCellAnchor>
  <xdr:twoCellAnchor editAs="oneCell">
    <xdr:from>
      <xdr:col>1</xdr:col>
      <xdr:colOff>0</xdr:colOff>
      <xdr:row>109</xdr:row>
      <xdr:rowOff>0</xdr:rowOff>
    </xdr:from>
    <xdr:to>
      <xdr:col>1</xdr:col>
      <xdr:colOff>66675</xdr:colOff>
      <xdr:row>109</xdr:row>
      <xdr:rowOff>307975</xdr:rowOff>
    </xdr:to>
    <xdr:pic>
      <xdr:nvPicPr>
        <xdr:cNvPr id="24761" name="120" descr="120"/>
        <xdr:cNvPicPr/>
      </xdr:nvPicPr>
      <xdr:blipFill>
        <a:blip r:embed="rId1"/>
        <a:stretch>
          <a:fillRect/>
        </a:stretch>
      </xdr:blipFill>
      <xdr:spPr>
        <a:xfrm>
          <a:off x="923925" y="154365325"/>
          <a:ext cx="66675" cy="307975"/>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62"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63"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64"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65"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66"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343535</xdr:colOff>
      <xdr:row>106</xdr:row>
      <xdr:rowOff>0</xdr:rowOff>
    </xdr:from>
    <xdr:to>
      <xdr:col>32</xdr:col>
      <xdr:colOff>408305</xdr:colOff>
      <xdr:row>106</xdr:row>
      <xdr:rowOff>1048385</xdr:rowOff>
    </xdr:to>
    <xdr:pic>
      <xdr:nvPicPr>
        <xdr:cNvPr id="24767" name="120" descr="120"/>
        <xdr:cNvPicPr/>
      </xdr:nvPicPr>
      <xdr:blipFill>
        <a:blip r:embed="rId1" cstate="print"/>
        <a:stretch>
          <a:fillRect/>
        </a:stretch>
      </xdr:blipFill>
      <xdr:spPr>
        <a:xfrm>
          <a:off x="19848830" y="149221825"/>
          <a:ext cx="64770" cy="1048385"/>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68"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69"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70"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71"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72"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343535</xdr:colOff>
      <xdr:row>106</xdr:row>
      <xdr:rowOff>0</xdr:rowOff>
    </xdr:from>
    <xdr:to>
      <xdr:col>32</xdr:col>
      <xdr:colOff>408305</xdr:colOff>
      <xdr:row>106</xdr:row>
      <xdr:rowOff>1048385</xdr:rowOff>
    </xdr:to>
    <xdr:pic>
      <xdr:nvPicPr>
        <xdr:cNvPr id="24773" name="120" descr="120"/>
        <xdr:cNvPicPr/>
      </xdr:nvPicPr>
      <xdr:blipFill>
        <a:blip r:embed="rId1" cstate="print"/>
        <a:stretch>
          <a:fillRect/>
        </a:stretch>
      </xdr:blipFill>
      <xdr:spPr>
        <a:xfrm>
          <a:off x="19848830" y="149221825"/>
          <a:ext cx="64770" cy="1048385"/>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74"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75"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76"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77"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78"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343535</xdr:colOff>
      <xdr:row>106</xdr:row>
      <xdr:rowOff>0</xdr:rowOff>
    </xdr:from>
    <xdr:to>
      <xdr:col>32</xdr:col>
      <xdr:colOff>408305</xdr:colOff>
      <xdr:row>106</xdr:row>
      <xdr:rowOff>1048385</xdr:rowOff>
    </xdr:to>
    <xdr:pic>
      <xdr:nvPicPr>
        <xdr:cNvPr id="24779" name="120" descr="120"/>
        <xdr:cNvPicPr/>
      </xdr:nvPicPr>
      <xdr:blipFill>
        <a:blip r:embed="rId1" cstate="print"/>
        <a:stretch>
          <a:fillRect/>
        </a:stretch>
      </xdr:blipFill>
      <xdr:spPr>
        <a:xfrm>
          <a:off x="19848830" y="149221825"/>
          <a:ext cx="64770" cy="1048385"/>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80"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81"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82"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83"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84"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343535</xdr:colOff>
      <xdr:row>106</xdr:row>
      <xdr:rowOff>0</xdr:rowOff>
    </xdr:from>
    <xdr:to>
      <xdr:col>32</xdr:col>
      <xdr:colOff>408305</xdr:colOff>
      <xdr:row>106</xdr:row>
      <xdr:rowOff>1048385</xdr:rowOff>
    </xdr:to>
    <xdr:pic>
      <xdr:nvPicPr>
        <xdr:cNvPr id="24785" name="120" descr="120"/>
        <xdr:cNvPicPr/>
      </xdr:nvPicPr>
      <xdr:blipFill>
        <a:blip r:embed="rId1" cstate="print"/>
        <a:stretch>
          <a:fillRect/>
        </a:stretch>
      </xdr:blipFill>
      <xdr:spPr>
        <a:xfrm>
          <a:off x="19848830" y="149221825"/>
          <a:ext cx="64770" cy="1048385"/>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86"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87"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88"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89"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90"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343535</xdr:colOff>
      <xdr:row>106</xdr:row>
      <xdr:rowOff>0</xdr:rowOff>
    </xdr:from>
    <xdr:to>
      <xdr:col>32</xdr:col>
      <xdr:colOff>408305</xdr:colOff>
      <xdr:row>106</xdr:row>
      <xdr:rowOff>1048385</xdr:rowOff>
    </xdr:to>
    <xdr:pic>
      <xdr:nvPicPr>
        <xdr:cNvPr id="24791" name="120" descr="120"/>
        <xdr:cNvPicPr/>
      </xdr:nvPicPr>
      <xdr:blipFill>
        <a:blip r:embed="rId1" cstate="print"/>
        <a:stretch>
          <a:fillRect/>
        </a:stretch>
      </xdr:blipFill>
      <xdr:spPr>
        <a:xfrm>
          <a:off x="19848830" y="149221825"/>
          <a:ext cx="64770" cy="1048385"/>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92"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17780</xdr:colOff>
      <xdr:row>106</xdr:row>
      <xdr:rowOff>427990</xdr:rowOff>
    </xdr:to>
    <xdr:pic>
      <xdr:nvPicPr>
        <xdr:cNvPr id="24793" name="120" descr="120"/>
        <xdr:cNvPicPr/>
      </xdr:nvPicPr>
      <xdr:blipFill>
        <a:blip r:embed="rId1" cstate="print"/>
        <a:stretch>
          <a:fillRect/>
        </a:stretch>
      </xdr:blipFill>
      <xdr:spPr>
        <a:xfrm>
          <a:off x="19962495" y="149221825"/>
          <a:ext cx="46990" cy="42799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94"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95"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457200</xdr:colOff>
      <xdr:row>106</xdr:row>
      <xdr:rowOff>0</xdr:rowOff>
    </xdr:from>
    <xdr:to>
      <xdr:col>33</xdr:col>
      <xdr:colOff>36830</xdr:colOff>
      <xdr:row>106</xdr:row>
      <xdr:rowOff>1172210</xdr:rowOff>
    </xdr:to>
    <xdr:pic>
      <xdr:nvPicPr>
        <xdr:cNvPr id="24796" name="120" descr="120"/>
        <xdr:cNvPicPr/>
      </xdr:nvPicPr>
      <xdr:blipFill>
        <a:blip r:embed="rId1" cstate="print"/>
        <a:stretch>
          <a:fillRect/>
        </a:stretch>
      </xdr:blipFill>
      <xdr:spPr>
        <a:xfrm>
          <a:off x="19962495" y="149221825"/>
          <a:ext cx="66040" cy="1172210"/>
        </a:xfrm>
        <a:prstGeom prst="rect">
          <a:avLst/>
        </a:prstGeom>
        <a:noFill/>
        <a:ln w="9525">
          <a:noFill/>
        </a:ln>
      </xdr:spPr>
    </xdr:pic>
    <xdr:clientData/>
  </xdr:twoCellAnchor>
  <xdr:twoCellAnchor editAs="oneCell">
    <xdr:from>
      <xdr:col>32</xdr:col>
      <xdr:colOff>343535</xdr:colOff>
      <xdr:row>106</xdr:row>
      <xdr:rowOff>0</xdr:rowOff>
    </xdr:from>
    <xdr:to>
      <xdr:col>32</xdr:col>
      <xdr:colOff>408305</xdr:colOff>
      <xdr:row>106</xdr:row>
      <xdr:rowOff>1048385</xdr:rowOff>
    </xdr:to>
    <xdr:pic>
      <xdr:nvPicPr>
        <xdr:cNvPr id="24797" name="120" descr="120"/>
        <xdr:cNvPicPr/>
      </xdr:nvPicPr>
      <xdr:blipFill>
        <a:blip r:embed="rId1" cstate="print"/>
        <a:stretch>
          <a:fillRect/>
        </a:stretch>
      </xdr:blipFill>
      <xdr:spPr>
        <a:xfrm>
          <a:off x="19848830" y="149221825"/>
          <a:ext cx="64770" cy="1048385"/>
        </a:xfrm>
        <a:prstGeom prst="rect">
          <a:avLst/>
        </a:prstGeom>
        <a:noFill/>
        <a:ln w="9525">
          <a:noFill/>
        </a:ln>
      </xdr:spPr>
    </xdr:pic>
    <xdr:clientData/>
  </xdr:twoCellAnchor>
  <xdr:twoCellAnchor editAs="oneCell">
    <xdr:from>
      <xdr:col>34</xdr:col>
      <xdr:colOff>389255</xdr:colOff>
      <xdr:row>185</xdr:row>
      <xdr:rowOff>0</xdr:rowOff>
    </xdr:from>
    <xdr:to>
      <xdr:col>34</xdr:col>
      <xdr:colOff>458470</xdr:colOff>
      <xdr:row>185</xdr:row>
      <xdr:rowOff>514985</xdr:rowOff>
    </xdr:to>
    <xdr:pic>
      <xdr:nvPicPr>
        <xdr:cNvPr id="24798" name="120" descr="120"/>
        <xdr:cNvPicPr/>
      </xdr:nvPicPr>
      <xdr:blipFill>
        <a:blip r:embed="rId1"/>
        <a:stretch>
          <a:fillRect/>
        </a:stretch>
      </xdr:blipFill>
      <xdr:spPr>
        <a:xfrm>
          <a:off x="21362035" y="225002725"/>
          <a:ext cx="69215" cy="514985"/>
        </a:xfrm>
        <a:prstGeom prst="rect">
          <a:avLst/>
        </a:prstGeom>
        <a:noFill/>
        <a:ln w="9525">
          <a:noFill/>
        </a:ln>
      </xdr:spPr>
    </xdr:pic>
    <xdr:clientData/>
  </xdr:twoCellAnchor>
  <xdr:twoCellAnchor editAs="oneCell">
    <xdr:from>
      <xdr:col>34</xdr:col>
      <xdr:colOff>389255</xdr:colOff>
      <xdr:row>185</xdr:row>
      <xdr:rowOff>0</xdr:rowOff>
    </xdr:from>
    <xdr:to>
      <xdr:col>34</xdr:col>
      <xdr:colOff>458470</xdr:colOff>
      <xdr:row>185</xdr:row>
      <xdr:rowOff>514985</xdr:rowOff>
    </xdr:to>
    <xdr:pic>
      <xdr:nvPicPr>
        <xdr:cNvPr id="24799" name="120" descr="120"/>
        <xdr:cNvPicPr/>
      </xdr:nvPicPr>
      <xdr:blipFill>
        <a:blip r:embed="rId1"/>
        <a:stretch>
          <a:fillRect/>
        </a:stretch>
      </xdr:blipFill>
      <xdr:spPr>
        <a:xfrm>
          <a:off x="21362035" y="225002725"/>
          <a:ext cx="69215" cy="514985"/>
        </a:xfrm>
        <a:prstGeom prst="rect">
          <a:avLst/>
        </a:prstGeom>
        <a:noFill/>
        <a:ln w="9525">
          <a:noFill/>
        </a:ln>
      </xdr:spPr>
    </xdr:pic>
    <xdr:clientData/>
  </xdr:twoCellAnchor>
  <xdr:twoCellAnchor editAs="oneCell">
    <xdr:from>
      <xdr:col>34</xdr:col>
      <xdr:colOff>389255</xdr:colOff>
      <xdr:row>185</xdr:row>
      <xdr:rowOff>0</xdr:rowOff>
    </xdr:from>
    <xdr:to>
      <xdr:col>34</xdr:col>
      <xdr:colOff>458470</xdr:colOff>
      <xdr:row>185</xdr:row>
      <xdr:rowOff>514985</xdr:rowOff>
    </xdr:to>
    <xdr:pic>
      <xdr:nvPicPr>
        <xdr:cNvPr id="24800" name="120" descr="120"/>
        <xdr:cNvPicPr/>
      </xdr:nvPicPr>
      <xdr:blipFill>
        <a:blip r:embed="rId1"/>
        <a:stretch>
          <a:fillRect/>
        </a:stretch>
      </xdr:blipFill>
      <xdr:spPr>
        <a:xfrm>
          <a:off x="21362035" y="225002725"/>
          <a:ext cx="69215" cy="514985"/>
        </a:xfrm>
        <a:prstGeom prst="rect">
          <a:avLst/>
        </a:prstGeom>
        <a:noFill/>
        <a:ln w="9525">
          <a:noFill/>
        </a:ln>
      </xdr:spPr>
    </xdr:pic>
    <xdr:clientData/>
  </xdr:twoCellAnchor>
  <xdr:twoCellAnchor editAs="oneCell">
    <xdr:from>
      <xdr:col>34</xdr:col>
      <xdr:colOff>342265</xdr:colOff>
      <xdr:row>185</xdr:row>
      <xdr:rowOff>0</xdr:rowOff>
    </xdr:from>
    <xdr:to>
      <xdr:col>34</xdr:col>
      <xdr:colOff>408305</xdr:colOff>
      <xdr:row>185</xdr:row>
      <xdr:rowOff>506095</xdr:rowOff>
    </xdr:to>
    <xdr:pic>
      <xdr:nvPicPr>
        <xdr:cNvPr id="24801" name="120" descr="120"/>
        <xdr:cNvPicPr/>
      </xdr:nvPicPr>
      <xdr:blipFill>
        <a:blip r:embed="rId1"/>
        <a:stretch>
          <a:fillRect/>
        </a:stretch>
      </xdr:blipFill>
      <xdr:spPr>
        <a:xfrm>
          <a:off x="21315045" y="225002725"/>
          <a:ext cx="66040" cy="506095"/>
        </a:xfrm>
        <a:prstGeom prst="rect">
          <a:avLst/>
        </a:prstGeom>
        <a:noFill/>
        <a:ln w="9525">
          <a:noFill/>
        </a:ln>
      </xdr:spPr>
    </xdr:pic>
    <xdr:clientData/>
  </xdr:twoCellAnchor>
  <xdr:twoCellAnchor editAs="oneCell">
    <xdr:from>
      <xdr:col>34</xdr:col>
      <xdr:colOff>389255</xdr:colOff>
      <xdr:row>185</xdr:row>
      <xdr:rowOff>0</xdr:rowOff>
    </xdr:from>
    <xdr:to>
      <xdr:col>34</xdr:col>
      <xdr:colOff>458470</xdr:colOff>
      <xdr:row>185</xdr:row>
      <xdr:rowOff>514985</xdr:rowOff>
    </xdr:to>
    <xdr:pic>
      <xdr:nvPicPr>
        <xdr:cNvPr id="24802" name="120" descr="120"/>
        <xdr:cNvPicPr/>
      </xdr:nvPicPr>
      <xdr:blipFill>
        <a:blip r:embed="rId1"/>
        <a:stretch>
          <a:fillRect/>
        </a:stretch>
      </xdr:blipFill>
      <xdr:spPr>
        <a:xfrm>
          <a:off x="21362035" y="225002725"/>
          <a:ext cx="69215" cy="514985"/>
        </a:xfrm>
        <a:prstGeom prst="rect">
          <a:avLst/>
        </a:prstGeom>
        <a:noFill/>
        <a:ln w="9525">
          <a:noFill/>
        </a:ln>
      </xdr:spPr>
    </xdr:pic>
    <xdr:clientData/>
  </xdr:twoCellAnchor>
  <xdr:twoCellAnchor editAs="oneCell">
    <xdr:from>
      <xdr:col>34</xdr:col>
      <xdr:colOff>389255</xdr:colOff>
      <xdr:row>185</xdr:row>
      <xdr:rowOff>0</xdr:rowOff>
    </xdr:from>
    <xdr:to>
      <xdr:col>34</xdr:col>
      <xdr:colOff>458470</xdr:colOff>
      <xdr:row>185</xdr:row>
      <xdr:rowOff>514985</xdr:rowOff>
    </xdr:to>
    <xdr:pic>
      <xdr:nvPicPr>
        <xdr:cNvPr id="24803" name="120" descr="120"/>
        <xdr:cNvPicPr/>
      </xdr:nvPicPr>
      <xdr:blipFill>
        <a:blip r:embed="rId1"/>
        <a:stretch>
          <a:fillRect/>
        </a:stretch>
      </xdr:blipFill>
      <xdr:spPr>
        <a:xfrm>
          <a:off x="21362035" y="225002725"/>
          <a:ext cx="69215" cy="514985"/>
        </a:xfrm>
        <a:prstGeom prst="rect">
          <a:avLst/>
        </a:prstGeom>
        <a:noFill/>
        <a:ln w="9525">
          <a:noFill/>
        </a:ln>
      </xdr:spPr>
    </xdr:pic>
    <xdr:clientData/>
  </xdr:twoCellAnchor>
  <xdr:twoCellAnchor editAs="oneCell">
    <xdr:from>
      <xdr:col>34</xdr:col>
      <xdr:colOff>353060</xdr:colOff>
      <xdr:row>286</xdr:row>
      <xdr:rowOff>0</xdr:rowOff>
    </xdr:from>
    <xdr:to>
      <xdr:col>34</xdr:col>
      <xdr:colOff>417195</xdr:colOff>
      <xdr:row>287</xdr:row>
      <xdr:rowOff>363855</xdr:rowOff>
    </xdr:to>
    <xdr:pic>
      <xdr:nvPicPr>
        <xdr:cNvPr id="24804" name="103" descr="103"/>
        <xdr:cNvPicPr/>
      </xdr:nvPicPr>
      <xdr:blipFill>
        <a:blip r:embed="rId1"/>
        <a:stretch>
          <a:fillRect/>
        </a:stretch>
      </xdr:blipFill>
      <xdr:spPr>
        <a:xfrm>
          <a:off x="21325840" y="303352200"/>
          <a:ext cx="6413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4805" name="4" descr="4"/>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806" name="139" descr="139"/>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807" name="36" descr="36"/>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808" name="140" descr="140"/>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809" name="109" descr="109"/>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810" name="125" descr="12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811" name="59" descr="59"/>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4812" name="77" descr="7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813" name="152" descr="1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814" name="150" descr="150"/>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815" name="116" descr="116"/>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816" name="5" descr="5"/>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817" name="95" descr="95"/>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818" name="68" descr="68"/>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519430</xdr:rowOff>
    </xdr:to>
    <xdr:pic>
      <xdr:nvPicPr>
        <xdr:cNvPr id="24819" name="42" descr="42"/>
        <xdr:cNvPicPr/>
      </xdr:nvPicPr>
      <xdr:blipFill>
        <a:blip r:embed="rId1"/>
        <a:stretch>
          <a:fillRect/>
        </a:stretch>
      </xdr:blipFill>
      <xdr:spPr>
        <a:xfrm>
          <a:off x="21431250" y="303352200"/>
          <a:ext cx="64135"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4820" name="34" descr="34"/>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4821" name="106" descr="106"/>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4822" name="57" descr="57"/>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4823" name="137" descr="137"/>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4824" name="25" descr="25"/>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4825" name="14" descr="14"/>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826" name="99" descr="9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4827" name="124" descr="124"/>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828" name="114" descr="114"/>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829" name="149" descr="149"/>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830" name="155" descr="155"/>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4831" name="69" descr="69"/>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832" name="17" descr="17"/>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4833" name="72" descr="72"/>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834" name="110" descr="1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835" name="21" descr="21"/>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4836" name="22" descr="22"/>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4837" name="13" descr="13"/>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519430</xdr:rowOff>
    </xdr:to>
    <xdr:pic>
      <xdr:nvPicPr>
        <xdr:cNvPr id="24838" name="54" descr="54"/>
        <xdr:cNvPicPr/>
      </xdr:nvPicPr>
      <xdr:blipFill>
        <a:blip r:embed="rId1"/>
        <a:stretch>
          <a:fillRect/>
        </a:stretch>
      </xdr:blipFill>
      <xdr:spPr>
        <a:xfrm>
          <a:off x="21277580" y="303352200"/>
          <a:ext cx="67310"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4839" name="27" descr="27"/>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840" name="39" descr="39"/>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4841" name="31" descr="31"/>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4842" name="37" descr="37"/>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4843" name="45" descr="45"/>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4844" name="127" descr="127"/>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845" name="29" descr="29"/>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4846" name="90" descr="90"/>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4847" name="58" descr="58"/>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848" name="71" descr="71"/>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4849" name="92" descr="92"/>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4850" name="129" descr="129"/>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519430</xdr:rowOff>
    </xdr:to>
    <xdr:pic>
      <xdr:nvPicPr>
        <xdr:cNvPr id="24851" name="131" descr="131"/>
        <xdr:cNvPicPr/>
      </xdr:nvPicPr>
      <xdr:blipFill>
        <a:blip r:embed="rId1"/>
        <a:stretch>
          <a:fillRect/>
        </a:stretch>
      </xdr:blipFill>
      <xdr:spPr>
        <a:xfrm>
          <a:off x="21126450" y="303352200"/>
          <a:ext cx="6413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4852" name="63" descr="63"/>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4853" name="38" descr="38"/>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4854" name="115" descr="115"/>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855" name="33" descr="33"/>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4856" name="70" descr="70"/>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857" name="10" descr="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858" name="87" descr="87"/>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519430</xdr:rowOff>
    </xdr:to>
    <xdr:pic>
      <xdr:nvPicPr>
        <xdr:cNvPr id="24859" name="11" descr="11"/>
        <xdr:cNvPicPr/>
      </xdr:nvPicPr>
      <xdr:blipFill>
        <a:blip r:embed="rId1"/>
        <a:stretch>
          <a:fillRect/>
        </a:stretch>
      </xdr:blipFill>
      <xdr:spPr>
        <a:xfrm>
          <a:off x="21505545" y="303352200"/>
          <a:ext cx="67310"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860" name="46" descr="46"/>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861" name="119" descr="119"/>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4862" name="100" descr="10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4863" name="85" descr="85"/>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864" name="107" descr="107"/>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865" name="126" descr="126"/>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519430</xdr:rowOff>
    </xdr:to>
    <xdr:pic>
      <xdr:nvPicPr>
        <xdr:cNvPr id="24866" name="159" descr="159"/>
        <xdr:cNvPicPr/>
      </xdr:nvPicPr>
      <xdr:blipFill>
        <a:blip r:embed="rId1"/>
        <a:stretch>
          <a:fillRect/>
        </a:stretch>
      </xdr:blipFill>
      <xdr:spPr>
        <a:xfrm>
          <a:off x="21572855" y="303352200"/>
          <a:ext cx="66040" cy="123380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867" name="105" descr="105"/>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868" name="65" descr="6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869" name="16" descr="1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870" name="67" descr="67"/>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871" name="147" descr="14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872" name="56" descr="56"/>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4873" name="102" descr="102"/>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4874" name="35" descr="35"/>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4875" name="133" descr="133"/>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4876" name="118" descr="118"/>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877" name="26" descr="26"/>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514985</xdr:rowOff>
    </xdr:to>
    <xdr:pic>
      <xdr:nvPicPr>
        <xdr:cNvPr id="24878" name="73" descr="73"/>
        <xdr:cNvPicPr/>
      </xdr:nvPicPr>
      <xdr:blipFill>
        <a:blip r:embed="rId1"/>
        <a:stretch>
          <a:fillRect/>
        </a:stretch>
      </xdr:blipFill>
      <xdr:spPr>
        <a:xfrm>
          <a:off x="21572855" y="303352200"/>
          <a:ext cx="66040"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4879" name="53" descr="53"/>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4880" name="2" descr="2"/>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519430</xdr:rowOff>
    </xdr:to>
    <xdr:pic>
      <xdr:nvPicPr>
        <xdr:cNvPr id="24881" name="98" descr="98"/>
        <xdr:cNvPicPr/>
      </xdr:nvPicPr>
      <xdr:blipFill>
        <a:blip r:embed="rId1"/>
        <a:stretch>
          <a:fillRect/>
        </a:stretch>
      </xdr:blipFill>
      <xdr:spPr>
        <a:xfrm>
          <a:off x="21126450" y="303352200"/>
          <a:ext cx="6413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4882" name="91" descr="91"/>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4883" name="108" descr="108"/>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884" name="79" descr="79"/>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4885" name="48" descr="48"/>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886" name="86" descr="8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4887" name="0" descr="0"/>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519430</xdr:rowOff>
    </xdr:to>
    <xdr:pic>
      <xdr:nvPicPr>
        <xdr:cNvPr id="24888" name="51" descr="51"/>
        <xdr:cNvPicPr/>
      </xdr:nvPicPr>
      <xdr:blipFill>
        <a:blip r:embed="rId1"/>
        <a:stretch>
          <a:fillRect/>
        </a:stretch>
      </xdr:blipFill>
      <xdr:spPr>
        <a:xfrm>
          <a:off x="21431250" y="303352200"/>
          <a:ext cx="64135" cy="123380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4889" name="19" descr="19"/>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890" name="20" descr="2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4891" name="160" descr="160"/>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4892" name="117" descr="117"/>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893" name="64" descr="64"/>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894" name="52" descr="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4895" name="49" descr="49"/>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4896" name="143" descr="143"/>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897" name="82" descr="82"/>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4898" name="112" descr="112"/>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4899" name="18" descr="18"/>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4900" name="88" descr="88"/>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4901" name="157" descr="157"/>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4902" name="28" descr="28"/>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903" name="128" descr="12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904" name="148" descr="148"/>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4905" name="84" descr="84"/>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906" name="3" descr="3"/>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4907" name="81" descr="81"/>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908" name="40" descr="40"/>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514985</xdr:rowOff>
    </xdr:to>
    <xdr:pic>
      <xdr:nvPicPr>
        <xdr:cNvPr id="24909" name="141" descr="141"/>
        <xdr:cNvPicPr/>
      </xdr:nvPicPr>
      <xdr:blipFill>
        <a:blip r:embed="rId1"/>
        <a:stretch>
          <a:fillRect/>
        </a:stretch>
      </xdr:blipFill>
      <xdr:spPr>
        <a:xfrm>
          <a:off x="21572855" y="303352200"/>
          <a:ext cx="6604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4910" name="41" descr="41"/>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911" name="9" descr="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4912" name="78" descr="78"/>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4913" name="74" descr="74"/>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4914" name="120" descr="12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915" name="66" descr="66"/>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4916" name="44" descr="44"/>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4917" name="146" descr="146"/>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4918" name="121" descr="121"/>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919" name="101" descr="101"/>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920" name="62" descr="62"/>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921" name="93" descr="93"/>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4922" name="111" descr="111"/>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4923" name="76" descr="76"/>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4924" name="60" descr="60"/>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519430</xdr:rowOff>
    </xdr:to>
    <xdr:pic>
      <xdr:nvPicPr>
        <xdr:cNvPr id="24925" name="50" descr="50"/>
        <xdr:cNvPicPr/>
      </xdr:nvPicPr>
      <xdr:blipFill>
        <a:blip r:embed="rId1"/>
        <a:stretch>
          <a:fillRect/>
        </a:stretch>
      </xdr:blipFill>
      <xdr:spPr>
        <a:xfrm>
          <a:off x="21572855" y="303352200"/>
          <a:ext cx="66040" cy="1233805"/>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4926" name="43" descr="43"/>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4927" name="7" descr="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928" name="23" descr="23"/>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4929" name="154" descr="154"/>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4930" name="1" descr="1"/>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931" name="89" descr="89"/>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4932" name="135" descr="135"/>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4933" name="138" descr="138"/>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934" name="151" descr="151"/>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4935" name="24" descr="24"/>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4936" name="156" descr="156"/>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4937" name="75" descr="75"/>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938" name="153" descr="153"/>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514985</xdr:rowOff>
    </xdr:to>
    <xdr:pic>
      <xdr:nvPicPr>
        <xdr:cNvPr id="24939" name="132" descr="132"/>
        <xdr:cNvPicPr/>
      </xdr:nvPicPr>
      <xdr:blipFill>
        <a:blip r:embed="rId1"/>
        <a:stretch>
          <a:fillRect/>
        </a:stretch>
      </xdr:blipFill>
      <xdr:spPr>
        <a:xfrm>
          <a:off x="21572855" y="303352200"/>
          <a:ext cx="6604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4940" name="145" descr="145"/>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941" name="80" descr="80"/>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4942" name="161" descr="161"/>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943" name="136" descr="136"/>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4944" name="12" descr="12"/>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4945" name="144" descr="144"/>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519430</xdr:rowOff>
    </xdr:to>
    <xdr:pic>
      <xdr:nvPicPr>
        <xdr:cNvPr id="24946" name="15" descr="15"/>
        <xdr:cNvPicPr/>
      </xdr:nvPicPr>
      <xdr:blipFill>
        <a:blip r:embed="rId1"/>
        <a:stretch>
          <a:fillRect/>
        </a:stretch>
      </xdr:blipFill>
      <xdr:spPr>
        <a:xfrm>
          <a:off x="21277580" y="303352200"/>
          <a:ext cx="67310" cy="123380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4947" name="6" descr="6"/>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948" name="61" descr="61"/>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949" name="158" descr="158"/>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950" name="96" descr="96"/>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514985</xdr:rowOff>
    </xdr:to>
    <xdr:pic>
      <xdr:nvPicPr>
        <xdr:cNvPr id="24951" name="83" descr="83"/>
        <xdr:cNvPicPr/>
      </xdr:nvPicPr>
      <xdr:blipFill>
        <a:blip r:embed="rId1"/>
        <a:stretch>
          <a:fillRect/>
        </a:stretch>
      </xdr:blipFill>
      <xdr:spPr>
        <a:xfrm>
          <a:off x="21572855" y="303352200"/>
          <a:ext cx="66040" cy="122936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952" name="130" descr="130"/>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953" name="122" descr="122"/>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4954" name="47" descr="47"/>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955" name="103" descr="103"/>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956" name="32" descr="32"/>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519430</xdr:rowOff>
    </xdr:to>
    <xdr:pic>
      <xdr:nvPicPr>
        <xdr:cNvPr id="24957" name="55" descr="55"/>
        <xdr:cNvPicPr/>
      </xdr:nvPicPr>
      <xdr:blipFill>
        <a:blip r:embed="rId1"/>
        <a:stretch>
          <a:fillRect/>
        </a:stretch>
      </xdr:blipFill>
      <xdr:spPr>
        <a:xfrm>
          <a:off x="21505545" y="303352200"/>
          <a:ext cx="67310"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4958" name="142" descr="142"/>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959" name="134" descr="134"/>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960" name="30" descr="30"/>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4961" name="113" descr="113"/>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962" name="104" descr="104"/>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963" name="94" descr="94"/>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964" name="8" descr="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965" name="123" descr="123"/>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966" name="97" descr="9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4967" name="4" descr="4"/>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968" name="139" descr="139"/>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969" name="36" descr="36"/>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970" name="140" descr="140"/>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971" name="109" descr="109"/>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972" name="125" descr="12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4973" name="59" descr="59"/>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4974" name="77" descr="7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975" name="152" descr="1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976" name="150" descr="150"/>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4977" name="116" descr="116"/>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4978" name="5" descr="5"/>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4979" name="95" descr="95"/>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980" name="68" descr="68"/>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519430</xdr:rowOff>
    </xdr:to>
    <xdr:pic>
      <xdr:nvPicPr>
        <xdr:cNvPr id="24981" name="42" descr="42"/>
        <xdr:cNvPicPr/>
      </xdr:nvPicPr>
      <xdr:blipFill>
        <a:blip r:embed="rId1"/>
        <a:stretch>
          <a:fillRect/>
        </a:stretch>
      </xdr:blipFill>
      <xdr:spPr>
        <a:xfrm>
          <a:off x="21431250" y="303352200"/>
          <a:ext cx="64135"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4982" name="34" descr="34"/>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4983" name="106" descr="106"/>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4984" name="57" descr="57"/>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4985" name="137" descr="137"/>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4986" name="25" descr="25"/>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4987" name="14" descr="14"/>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988" name="99" descr="9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4989" name="124" descr="124"/>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990" name="114" descr="114"/>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991" name="149" descr="149"/>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4992" name="155" descr="155"/>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4993" name="69" descr="69"/>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4994" name="17" descr="17"/>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4995" name="72" descr="72"/>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4996" name="110" descr="1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4997" name="21" descr="21"/>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4998" name="22" descr="22"/>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4999" name="13" descr="13"/>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519430</xdr:rowOff>
    </xdr:to>
    <xdr:pic>
      <xdr:nvPicPr>
        <xdr:cNvPr id="25000" name="54" descr="54"/>
        <xdr:cNvPicPr/>
      </xdr:nvPicPr>
      <xdr:blipFill>
        <a:blip r:embed="rId1"/>
        <a:stretch>
          <a:fillRect/>
        </a:stretch>
      </xdr:blipFill>
      <xdr:spPr>
        <a:xfrm>
          <a:off x="21277580" y="303352200"/>
          <a:ext cx="67310"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5001" name="27" descr="27"/>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002" name="39" descr="39"/>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5003" name="31" descr="31"/>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5004" name="37" descr="37"/>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5005" name="45" descr="45"/>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006" name="127" descr="127"/>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007" name="29" descr="29"/>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5008" name="90" descr="90"/>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5009" name="58" descr="58"/>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5010" name="71" descr="71"/>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5011" name="92" descr="92"/>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012" name="129" descr="129"/>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519430</xdr:rowOff>
    </xdr:to>
    <xdr:pic>
      <xdr:nvPicPr>
        <xdr:cNvPr id="25013" name="131" descr="131"/>
        <xdr:cNvPicPr/>
      </xdr:nvPicPr>
      <xdr:blipFill>
        <a:blip r:embed="rId1"/>
        <a:stretch>
          <a:fillRect/>
        </a:stretch>
      </xdr:blipFill>
      <xdr:spPr>
        <a:xfrm>
          <a:off x="21126450" y="303352200"/>
          <a:ext cx="6413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014" name="63" descr="63"/>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015" name="38" descr="38"/>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016" name="115" descr="115"/>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5017" name="33" descr="33"/>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5018" name="70" descr="70"/>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019" name="10" descr="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020" name="87" descr="87"/>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519430</xdr:rowOff>
    </xdr:to>
    <xdr:pic>
      <xdr:nvPicPr>
        <xdr:cNvPr id="25021" name="11" descr="11"/>
        <xdr:cNvPicPr/>
      </xdr:nvPicPr>
      <xdr:blipFill>
        <a:blip r:embed="rId1"/>
        <a:stretch>
          <a:fillRect/>
        </a:stretch>
      </xdr:blipFill>
      <xdr:spPr>
        <a:xfrm>
          <a:off x="21505545" y="303352200"/>
          <a:ext cx="67310"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022" name="46" descr="46"/>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5023" name="119" descr="119"/>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024" name="100" descr="10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5025" name="85" descr="85"/>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026" name="107" descr="107"/>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5027" name="126" descr="126"/>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519430</xdr:rowOff>
    </xdr:to>
    <xdr:pic>
      <xdr:nvPicPr>
        <xdr:cNvPr id="25028" name="159" descr="159"/>
        <xdr:cNvPicPr/>
      </xdr:nvPicPr>
      <xdr:blipFill>
        <a:blip r:embed="rId1"/>
        <a:stretch>
          <a:fillRect/>
        </a:stretch>
      </xdr:blipFill>
      <xdr:spPr>
        <a:xfrm>
          <a:off x="21572855" y="303352200"/>
          <a:ext cx="66040" cy="123380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5029" name="105" descr="105"/>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030" name="65" descr="6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031" name="16" descr="1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5032" name="67" descr="67"/>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033" name="147" descr="14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034" name="56" descr="56"/>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035" name="102" descr="102"/>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5036" name="35" descr="35"/>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5037" name="133" descr="133"/>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038" name="118" descr="118"/>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5039" name="26" descr="26"/>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514985</xdr:rowOff>
    </xdr:to>
    <xdr:pic>
      <xdr:nvPicPr>
        <xdr:cNvPr id="25040" name="73" descr="73"/>
        <xdr:cNvPicPr/>
      </xdr:nvPicPr>
      <xdr:blipFill>
        <a:blip r:embed="rId1"/>
        <a:stretch>
          <a:fillRect/>
        </a:stretch>
      </xdr:blipFill>
      <xdr:spPr>
        <a:xfrm>
          <a:off x="21572855" y="303352200"/>
          <a:ext cx="66040"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041" name="53" descr="53"/>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042" name="2" descr="2"/>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519430</xdr:rowOff>
    </xdr:to>
    <xdr:pic>
      <xdr:nvPicPr>
        <xdr:cNvPr id="25043" name="98" descr="98"/>
        <xdr:cNvPicPr/>
      </xdr:nvPicPr>
      <xdr:blipFill>
        <a:blip r:embed="rId1"/>
        <a:stretch>
          <a:fillRect/>
        </a:stretch>
      </xdr:blipFill>
      <xdr:spPr>
        <a:xfrm>
          <a:off x="21126450" y="303352200"/>
          <a:ext cx="6413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044" name="91" descr="91"/>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5045" name="108" descr="108"/>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5046" name="79" descr="79"/>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5047" name="48" descr="48"/>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048" name="86" descr="8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5049" name="0" descr="0"/>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519430</xdr:rowOff>
    </xdr:to>
    <xdr:pic>
      <xdr:nvPicPr>
        <xdr:cNvPr id="25050" name="51" descr="51"/>
        <xdr:cNvPicPr/>
      </xdr:nvPicPr>
      <xdr:blipFill>
        <a:blip r:embed="rId1"/>
        <a:stretch>
          <a:fillRect/>
        </a:stretch>
      </xdr:blipFill>
      <xdr:spPr>
        <a:xfrm>
          <a:off x="21431250" y="303352200"/>
          <a:ext cx="64135" cy="123380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514985</xdr:rowOff>
    </xdr:to>
    <xdr:pic>
      <xdr:nvPicPr>
        <xdr:cNvPr id="25051" name="19" descr="19"/>
        <xdr:cNvPicPr/>
      </xdr:nvPicPr>
      <xdr:blipFill>
        <a:blip r:embed="rId1"/>
        <a:stretch>
          <a:fillRect/>
        </a:stretch>
      </xdr:blipFill>
      <xdr:spPr>
        <a:xfrm>
          <a:off x="21431250" y="303352200"/>
          <a:ext cx="64135"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052" name="20" descr="2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5053" name="160" descr="160"/>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368300</xdr:rowOff>
    </xdr:to>
    <xdr:pic>
      <xdr:nvPicPr>
        <xdr:cNvPr id="25054" name="117" descr="117"/>
        <xdr:cNvPicPr/>
      </xdr:nvPicPr>
      <xdr:blipFill>
        <a:blip r:embed="rId1"/>
        <a:stretch>
          <a:fillRect/>
        </a:stretch>
      </xdr:blipFill>
      <xdr:spPr>
        <a:xfrm>
          <a:off x="21431250" y="303352200"/>
          <a:ext cx="64135" cy="1082675"/>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5055" name="64" descr="64"/>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056" name="52" descr="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057" name="49" descr="49"/>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058" name="143" descr="143"/>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059" name="82" descr="82"/>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5060" name="112" descr="112"/>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061" name="18" descr="18"/>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5062" name="88" descr="88"/>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063" name="157" descr="157"/>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5064" name="28" descr="28"/>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065" name="128" descr="12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066" name="148" descr="148"/>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5067" name="84" descr="84"/>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068" name="3" descr="3"/>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069" name="81" descr="81"/>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363855</xdr:rowOff>
    </xdr:to>
    <xdr:pic>
      <xdr:nvPicPr>
        <xdr:cNvPr id="25070" name="40" descr="40"/>
        <xdr:cNvPicPr/>
      </xdr:nvPicPr>
      <xdr:blipFill>
        <a:blip r:embed="rId1"/>
        <a:stretch>
          <a:fillRect/>
        </a:stretch>
      </xdr:blipFill>
      <xdr:spPr>
        <a:xfrm>
          <a:off x="21572855" y="303352200"/>
          <a:ext cx="66040" cy="107823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514985</xdr:rowOff>
    </xdr:to>
    <xdr:pic>
      <xdr:nvPicPr>
        <xdr:cNvPr id="25071" name="141" descr="141"/>
        <xdr:cNvPicPr/>
      </xdr:nvPicPr>
      <xdr:blipFill>
        <a:blip r:embed="rId1"/>
        <a:stretch>
          <a:fillRect/>
        </a:stretch>
      </xdr:blipFill>
      <xdr:spPr>
        <a:xfrm>
          <a:off x="21572855" y="303352200"/>
          <a:ext cx="6604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072" name="41" descr="41"/>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073" name="9" descr="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5074" name="78" descr="78"/>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514985</xdr:rowOff>
    </xdr:to>
    <xdr:pic>
      <xdr:nvPicPr>
        <xdr:cNvPr id="25075" name="74" descr="74"/>
        <xdr:cNvPicPr/>
      </xdr:nvPicPr>
      <xdr:blipFill>
        <a:blip r:embed="rId1"/>
        <a:stretch>
          <a:fillRect/>
        </a:stretch>
      </xdr:blipFill>
      <xdr:spPr>
        <a:xfrm>
          <a:off x="21505545" y="303352200"/>
          <a:ext cx="67310"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076" name="120" descr="12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077" name="66" descr="66"/>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5078" name="44" descr="44"/>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368300</xdr:rowOff>
    </xdr:to>
    <xdr:pic>
      <xdr:nvPicPr>
        <xdr:cNvPr id="25079" name="146" descr="146"/>
        <xdr:cNvPicPr/>
      </xdr:nvPicPr>
      <xdr:blipFill>
        <a:blip r:embed="rId1"/>
        <a:stretch>
          <a:fillRect/>
        </a:stretch>
      </xdr:blipFill>
      <xdr:spPr>
        <a:xfrm>
          <a:off x="21277580"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368300</xdr:rowOff>
    </xdr:to>
    <xdr:pic>
      <xdr:nvPicPr>
        <xdr:cNvPr id="25080" name="121" descr="121"/>
        <xdr:cNvPicPr/>
      </xdr:nvPicPr>
      <xdr:blipFill>
        <a:blip r:embed="rId1"/>
        <a:stretch>
          <a:fillRect/>
        </a:stretch>
      </xdr:blipFill>
      <xdr:spPr>
        <a:xfrm>
          <a:off x="21126450" y="303352200"/>
          <a:ext cx="6413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081" name="101" descr="101"/>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082" name="62" descr="62"/>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5083" name="93" descr="93"/>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5084" name="111" descr="111"/>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5085" name="76" descr="76"/>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514985</xdr:rowOff>
    </xdr:to>
    <xdr:pic>
      <xdr:nvPicPr>
        <xdr:cNvPr id="25086" name="60" descr="60"/>
        <xdr:cNvPicPr/>
      </xdr:nvPicPr>
      <xdr:blipFill>
        <a:blip r:embed="rId1"/>
        <a:stretch>
          <a:fillRect/>
        </a:stretch>
      </xdr:blipFill>
      <xdr:spPr>
        <a:xfrm>
          <a:off x="21126450" y="303352200"/>
          <a:ext cx="64135" cy="1229360"/>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519430</xdr:rowOff>
    </xdr:to>
    <xdr:pic>
      <xdr:nvPicPr>
        <xdr:cNvPr id="25087" name="50" descr="50"/>
        <xdr:cNvPicPr/>
      </xdr:nvPicPr>
      <xdr:blipFill>
        <a:blip r:embed="rId1"/>
        <a:stretch>
          <a:fillRect/>
        </a:stretch>
      </xdr:blipFill>
      <xdr:spPr>
        <a:xfrm>
          <a:off x="21572855" y="303352200"/>
          <a:ext cx="66040" cy="1233805"/>
        </a:xfrm>
        <a:prstGeom prst="rect">
          <a:avLst/>
        </a:prstGeom>
        <a:noFill/>
        <a:ln w="9525">
          <a:noFill/>
        </a:ln>
      </xdr:spPr>
    </xdr:pic>
    <xdr:clientData/>
  </xdr:twoCellAnchor>
  <xdr:twoCellAnchor editAs="oneCell">
    <xdr:from>
      <xdr:col>34</xdr:col>
      <xdr:colOff>600075</xdr:colOff>
      <xdr:row>286</xdr:row>
      <xdr:rowOff>0</xdr:rowOff>
    </xdr:from>
    <xdr:to>
      <xdr:col>34</xdr:col>
      <xdr:colOff>666115</xdr:colOff>
      <xdr:row>287</xdr:row>
      <xdr:rowOff>368300</xdr:rowOff>
    </xdr:to>
    <xdr:pic>
      <xdr:nvPicPr>
        <xdr:cNvPr id="25088" name="43" descr="43"/>
        <xdr:cNvPicPr/>
      </xdr:nvPicPr>
      <xdr:blipFill>
        <a:blip r:embed="rId1"/>
        <a:stretch>
          <a:fillRect/>
        </a:stretch>
      </xdr:blipFill>
      <xdr:spPr>
        <a:xfrm>
          <a:off x="21572855"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089" name="7" descr="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090" name="23" descr="23"/>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5091" name="154" descr="154"/>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5092" name="1" descr="1"/>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5093" name="89" descr="89"/>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094" name="135" descr="135"/>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095" name="138" descr="138"/>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5096" name="151" descr="151"/>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097" name="24" descr="24"/>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5098" name="156" descr="156"/>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099" name="75" descr="75"/>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5100" name="153" descr="153"/>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514985</xdr:rowOff>
    </xdr:to>
    <xdr:pic>
      <xdr:nvPicPr>
        <xdr:cNvPr id="25101" name="145" descr="145"/>
        <xdr:cNvPicPr/>
      </xdr:nvPicPr>
      <xdr:blipFill>
        <a:blip r:embed="rId1"/>
        <a:stretch>
          <a:fillRect/>
        </a:stretch>
      </xdr:blipFill>
      <xdr:spPr>
        <a:xfrm>
          <a:off x="21277580" y="303352200"/>
          <a:ext cx="67310" cy="1229360"/>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363855</xdr:rowOff>
    </xdr:to>
    <xdr:pic>
      <xdr:nvPicPr>
        <xdr:cNvPr id="25102" name="80" descr="80"/>
        <xdr:cNvPicPr/>
      </xdr:nvPicPr>
      <xdr:blipFill>
        <a:blip r:embed="rId1"/>
        <a:stretch>
          <a:fillRect/>
        </a:stretch>
      </xdr:blipFill>
      <xdr:spPr>
        <a:xfrm>
          <a:off x="21505545"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103" name="161" descr="161"/>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104" name="12" descr="12"/>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105" name="144" descr="144"/>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519430</xdr:rowOff>
    </xdr:to>
    <xdr:pic>
      <xdr:nvPicPr>
        <xdr:cNvPr id="25106" name="15" descr="15"/>
        <xdr:cNvPicPr/>
      </xdr:nvPicPr>
      <xdr:blipFill>
        <a:blip r:embed="rId1"/>
        <a:stretch>
          <a:fillRect/>
        </a:stretch>
      </xdr:blipFill>
      <xdr:spPr>
        <a:xfrm>
          <a:off x="21277580" y="303352200"/>
          <a:ext cx="67310" cy="1233805"/>
        </a:xfrm>
        <a:prstGeom prst="rect">
          <a:avLst/>
        </a:prstGeom>
        <a:noFill/>
        <a:ln w="9525">
          <a:noFill/>
        </a:ln>
      </xdr:spPr>
    </xdr:pic>
    <xdr:clientData/>
  </xdr:twoCellAnchor>
  <xdr:twoCellAnchor editAs="oneCell">
    <xdr:from>
      <xdr:col>34</xdr:col>
      <xdr:colOff>532765</xdr:colOff>
      <xdr:row>286</xdr:row>
      <xdr:rowOff>0</xdr:rowOff>
    </xdr:from>
    <xdr:to>
      <xdr:col>34</xdr:col>
      <xdr:colOff>600075</xdr:colOff>
      <xdr:row>287</xdr:row>
      <xdr:rowOff>368300</xdr:rowOff>
    </xdr:to>
    <xdr:pic>
      <xdr:nvPicPr>
        <xdr:cNvPr id="25107" name="6" descr="6"/>
        <xdr:cNvPicPr/>
      </xdr:nvPicPr>
      <xdr:blipFill>
        <a:blip r:embed="rId1"/>
        <a:stretch>
          <a:fillRect/>
        </a:stretch>
      </xdr:blipFill>
      <xdr:spPr>
        <a:xfrm>
          <a:off x="21505545"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108" name="61" descr="61"/>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109" name="158" descr="158"/>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5110" name="130" descr="130"/>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458470</xdr:colOff>
      <xdr:row>286</xdr:row>
      <xdr:rowOff>0</xdr:rowOff>
    </xdr:from>
    <xdr:to>
      <xdr:col>34</xdr:col>
      <xdr:colOff>522605</xdr:colOff>
      <xdr:row>287</xdr:row>
      <xdr:rowOff>363855</xdr:rowOff>
    </xdr:to>
    <xdr:pic>
      <xdr:nvPicPr>
        <xdr:cNvPr id="25111" name="122" descr="122"/>
        <xdr:cNvPicPr/>
      </xdr:nvPicPr>
      <xdr:blipFill>
        <a:blip r:embed="rId1"/>
        <a:stretch>
          <a:fillRect/>
        </a:stretch>
      </xdr:blipFill>
      <xdr:spPr>
        <a:xfrm>
          <a:off x="21431250" y="303352200"/>
          <a:ext cx="6413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112" name="47" descr="47"/>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5113" name="32" descr="32"/>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5114" name="142" descr="142"/>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304800</xdr:colOff>
      <xdr:row>286</xdr:row>
      <xdr:rowOff>0</xdr:rowOff>
    </xdr:from>
    <xdr:to>
      <xdr:col>34</xdr:col>
      <xdr:colOff>372110</xdr:colOff>
      <xdr:row>287</xdr:row>
      <xdr:rowOff>363855</xdr:rowOff>
    </xdr:to>
    <xdr:pic>
      <xdr:nvPicPr>
        <xdr:cNvPr id="25115" name="134" descr="134"/>
        <xdr:cNvPicPr/>
      </xdr:nvPicPr>
      <xdr:blipFill>
        <a:blip r:embed="rId1"/>
        <a:stretch>
          <a:fillRect/>
        </a:stretch>
      </xdr:blipFill>
      <xdr:spPr>
        <a:xfrm>
          <a:off x="21277580" y="303352200"/>
          <a:ext cx="6731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217805</xdr:colOff>
      <xdr:row>287</xdr:row>
      <xdr:rowOff>363855</xdr:rowOff>
    </xdr:to>
    <xdr:pic>
      <xdr:nvPicPr>
        <xdr:cNvPr id="25116" name="113" descr="113"/>
        <xdr:cNvPicPr/>
      </xdr:nvPicPr>
      <xdr:blipFill>
        <a:blip r:embed="rId1"/>
        <a:stretch>
          <a:fillRect/>
        </a:stretch>
      </xdr:blipFill>
      <xdr:spPr>
        <a:xfrm>
          <a:off x="21126450" y="303352200"/>
          <a:ext cx="6413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117" name="104" descr="104"/>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118" name="8" descr="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119" name="123" descr="123"/>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120" name="97" descr="9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121" name="4" descr="4"/>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22" name="139" descr="13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23" name="36" descr="3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124" name="140" descr="140"/>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25" name="109" descr="10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126" name="125" descr="12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27" name="59" descr="5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128" name="77" descr="7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129" name="152" descr="1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30" name="150" descr="15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131" name="116" descr="116"/>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132" name="5" descr="5"/>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33" name="95" descr="95"/>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34" name="68" descr="68"/>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135" name="42" descr="42"/>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136" name="34" descr="34"/>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137" name="106" descr="106"/>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138" name="57" descr="57"/>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139" name="137" descr="137"/>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140" name="25" descr="25"/>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141" name="14" descr="14"/>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142" name="99" descr="9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143" name="124" descr="124"/>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144" name="114" descr="114"/>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145" name="149" descr="149"/>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146" name="155" descr="155"/>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147" name="69" descr="69"/>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148" name="17" descr="17"/>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149" name="72" descr="72"/>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150" name="110" descr="1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51" name="21" descr="21"/>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152" name="22" descr="22"/>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153" name="13" descr="13"/>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519430</xdr:rowOff>
    </xdr:to>
    <xdr:pic>
      <xdr:nvPicPr>
        <xdr:cNvPr id="25154" name="54" descr="54"/>
        <xdr:cNvPicPr/>
      </xdr:nvPicPr>
      <xdr:blipFill>
        <a:blip r:embed="rId1"/>
        <a:stretch>
          <a:fillRect/>
        </a:stretch>
      </xdr:blipFill>
      <xdr:spPr>
        <a:xfrm>
          <a:off x="21277580" y="303352200"/>
          <a:ext cx="65405"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5155" name="27" descr="27"/>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156" name="39" descr="39"/>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157" name="31" descr="31"/>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5158" name="37" descr="37"/>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5159" name="45" descr="45"/>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160" name="127" descr="127"/>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161" name="29" descr="29"/>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162" name="90" descr="9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163" name="58" descr="58"/>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164" name="71" descr="71"/>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165" name="92" descr="92"/>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166" name="129" descr="129"/>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519430</xdr:rowOff>
    </xdr:to>
    <xdr:pic>
      <xdr:nvPicPr>
        <xdr:cNvPr id="25167" name="131" descr="131"/>
        <xdr:cNvPicPr/>
      </xdr:nvPicPr>
      <xdr:blipFill>
        <a:blip r:embed="rId1"/>
        <a:stretch>
          <a:fillRect/>
        </a:stretch>
      </xdr:blipFill>
      <xdr:spPr>
        <a:xfrm>
          <a:off x="21126450" y="303352200"/>
          <a:ext cx="6286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168" name="63" descr="63"/>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169" name="38" descr="38"/>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170" name="115" descr="115"/>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71" name="33" descr="33"/>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172" name="70" descr="7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173" name="10" descr="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174" name="87" descr="87"/>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175" name="11" descr="11"/>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176" name="46" descr="46"/>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177" name="119" descr="119"/>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178" name="100" descr="10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179" name="85" descr="85"/>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180" name="107" descr="107"/>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81" name="126" descr="12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182" name="159" descr="159"/>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83" name="105" descr="105"/>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184" name="65" descr="6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185" name="16" descr="1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186" name="67" descr="67"/>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187" name="147" descr="14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188" name="56" descr="56"/>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189" name="102" descr="102"/>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190" name="35" descr="35"/>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191" name="133" descr="133"/>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192" name="118" descr="118"/>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193" name="26" descr="26"/>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194" name="73" descr="73"/>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195" name="53" descr="53"/>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196" name="2" descr="2"/>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519430</xdr:rowOff>
    </xdr:to>
    <xdr:pic>
      <xdr:nvPicPr>
        <xdr:cNvPr id="25197" name="98" descr="98"/>
        <xdr:cNvPicPr/>
      </xdr:nvPicPr>
      <xdr:blipFill>
        <a:blip r:embed="rId1"/>
        <a:stretch>
          <a:fillRect/>
        </a:stretch>
      </xdr:blipFill>
      <xdr:spPr>
        <a:xfrm>
          <a:off x="21126450" y="303352200"/>
          <a:ext cx="6286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198" name="91" descr="91"/>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199" name="108" descr="108"/>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00" name="79" descr="7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201" name="48" descr="48"/>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202" name="86" descr="8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203" name="0" descr="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204" name="51" descr="51"/>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205" name="19" descr="19"/>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206" name="20" descr="2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207" name="160" descr="16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208" name="117" descr="117"/>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09" name="64" descr="64"/>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210" name="52" descr="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211" name="49" descr="49"/>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212" name="143" descr="143"/>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213" name="82" descr="82"/>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214" name="112" descr="112"/>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215" name="18" descr="18"/>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216" name="88" descr="88"/>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217" name="157" descr="157"/>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5218" name="28" descr="28"/>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219" name="128" descr="12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220" name="148" descr="148"/>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5221" name="84" descr="84"/>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222" name="3" descr="3"/>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223" name="81" descr="81"/>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24" name="40" descr="4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225" name="141" descr="141"/>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226" name="41" descr="41"/>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227" name="9" descr="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228" name="78" descr="78"/>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229" name="74" descr="74"/>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230" name="120" descr="12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231" name="66" descr="66"/>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232" name="44" descr="44"/>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233" name="146" descr="146"/>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234" name="121" descr="121"/>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235" name="101" descr="101"/>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236" name="62" descr="62"/>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37" name="93" descr="93"/>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5238" name="111" descr="111"/>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239" name="76" descr="76"/>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240" name="60" descr="60"/>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241" name="50" descr="50"/>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242" name="43" descr="43"/>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243" name="7" descr="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244" name="23" descr="23"/>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245" name="154" descr="154"/>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246" name="1" descr="1"/>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247" name="89" descr="89"/>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248" name="135" descr="135"/>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249" name="138" descr="138"/>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250" name="151" descr="151"/>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251" name="24" descr="24"/>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5252" name="156" descr="156"/>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253" name="75" descr="75"/>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54" name="153" descr="153"/>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255" name="132" descr="132"/>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256" name="145" descr="145"/>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57" name="80" descr="8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258" name="161" descr="161"/>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59" name="136" descr="13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260" name="12" descr="12"/>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261" name="144" descr="144"/>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519430</xdr:rowOff>
    </xdr:to>
    <xdr:pic>
      <xdr:nvPicPr>
        <xdr:cNvPr id="25262" name="15" descr="15"/>
        <xdr:cNvPicPr/>
      </xdr:nvPicPr>
      <xdr:blipFill>
        <a:blip r:embed="rId1"/>
        <a:stretch>
          <a:fillRect/>
        </a:stretch>
      </xdr:blipFill>
      <xdr:spPr>
        <a:xfrm>
          <a:off x="21277580" y="303352200"/>
          <a:ext cx="6540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263" name="6" descr="6"/>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264" name="61" descr="61"/>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265" name="158" descr="158"/>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66" name="96" descr="9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267" name="83" descr="83"/>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68" name="130" descr="13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69" name="122" descr="122"/>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270" name="47" descr="47"/>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71" name="103" descr="103"/>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272" name="32" descr="32"/>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273" name="55" descr="55"/>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5274" name="142" descr="142"/>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275" name="134" descr="134"/>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276" name="30" descr="30"/>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277" name="113" descr="113"/>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278" name="104" descr="104"/>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79" name="94" descr="94"/>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280" name="8" descr="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281" name="123" descr="123"/>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282" name="97" descr="9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283" name="4" descr="4"/>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84" name="139" descr="13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85" name="36" descr="3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286" name="140" descr="140"/>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87" name="109" descr="10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288" name="125" descr="12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89" name="59" descr="5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290" name="77" descr="7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291" name="152" descr="1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92" name="150" descr="15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293" name="116" descr="116"/>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294" name="5" descr="5"/>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95" name="95" descr="95"/>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296" name="68" descr="68"/>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297" name="42" descr="42"/>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298" name="34" descr="34"/>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299" name="106" descr="106"/>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00" name="57" descr="57"/>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301" name="137" descr="137"/>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02" name="25" descr="25"/>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303" name="14" descr="14"/>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304" name="99" descr="9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05" name="124" descr="124"/>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306" name="114" descr="114"/>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307" name="149" descr="149"/>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308" name="155" descr="155"/>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309" name="69" descr="69"/>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310" name="17" descr="17"/>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311" name="72" descr="72"/>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312" name="110" descr="1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13" name="21" descr="21"/>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314" name="22" descr="22"/>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315" name="13" descr="13"/>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519430</xdr:rowOff>
    </xdr:to>
    <xdr:pic>
      <xdr:nvPicPr>
        <xdr:cNvPr id="25316" name="54" descr="54"/>
        <xdr:cNvPicPr/>
      </xdr:nvPicPr>
      <xdr:blipFill>
        <a:blip r:embed="rId1"/>
        <a:stretch>
          <a:fillRect/>
        </a:stretch>
      </xdr:blipFill>
      <xdr:spPr>
        <a:xfrm>
          <a:off x="21277580" y="303352200"/>
          <a:ext cx="65405"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5317" name="27" descr="27"/>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318" name="39" descr="39"/>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319" name="31" descr="31"/>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5320" name="37" descr="37"/>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519430</xdr:rowOff>
    </xdr:to>
    <xdr:pic>
      <xdr:nvPicPr>
        <xdr:cNvPr id="25321" name="45" descr="45"/>
        <xdr:cNvPicPr/>
      </xdr:nvPicPr>
      <xdr:blipFill>
        <a:blip r:embed="rId1"/>
        <a:stretch>
          <a:fillRect/>
        </a:stretch>
      </xdr:blipFill>
      <xdr:spPr>
        <a:xfrm>
          <a:off x="21353145" y="303352200"/>
          <a:ext cx="67945" cy="123380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322" name="127" descr="127"/>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323" name="29" descr="29"/>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24" name="90" descr="9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325" name="58" descr="58"/>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326" name="71" descr="71"/>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27" name="92" descr="92"/>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328" name="129" descr="129"/>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519430</xdr:rowOff>
    </xdr:to>
    <xdr:pic>
      <xdr:nvPicPr>
        <xdr:cNvPr id="25329" name="131" descr="131"/>
        <xdr:cNvPicPr/>
      </xdr:nvPicPr>
      <xdr:blipFill>
        <a:blip r:embed="rId1"/>
        <a:stretch>
          <a:fillRect/>
        </a:stretch>
      </xdr:blipFill>
      <xdr:spPr>
        <a:xfrm>
          <a:off x="21126450" y="303352200"/>
          <a:ext cx="6286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330" name="63" descr="63"/>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331" name="38" descr="38"/>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332" name="115" descr="115"/>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33" name="33" descr="33"/>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34" name="70" descr="7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335" name="10" descr="1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336" name="87" descr="87"/>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337" name="11" descr="11"/>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338" name="46" descr="46"/>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339" name="119" descr="119"/>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340" name="100" descr="10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41" name="85" descr="85"/>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342" name="107" descr="107"/>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43" name="126" descr="12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344" name="159" descr="159"/>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45" name="105" descr="105"/>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346" name="65" descr="65"/>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347" name="16" descr="1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48" name="67" descr="67"/>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349" name="147" descr="14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350" name="56" descr="56"/>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351" name="102" descr="102"/>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52" name="35" descr="35"/>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53" name="133" descr="133"/>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354" name="118" descr="118"/>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355" name="26" descr="26"/>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56" name="73" descr="73"/>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357" name="53" descr="53"/>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358" name="2" descr="2"/>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519430</xdr:rowOff>
    </xdr:to>
    <xdr:pic>
      <xdr:nvPicPr>
        <xdr:cNvPr id="25359" name="98" descr="98"/>
        <xdr:cNvPicPr/>
      </xdr:nvPicPr>
      <xdr:blipFill>
        <a:blip r:embed="rId1"/>
        <a:stretch>
          <a:fillRect/>
        </a:stretch>
      </xdr:blipFill>
      <xdr:spPr>
        <a:xfrm>
          <a:off x="21126450" y="303352200"/>
          <a:ext cx="62865"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360" name="91" descr="91"/>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61" name="108" descr="108"/>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62" name="79" descr="79"/>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363" name="48" descr="48"/>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364" name="86" descr="86"/>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65" name="0" descr="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366" name="51" descr="51"/>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67" name="19" descr="19"/>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368" name="20" descr="20"/>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69" name="160" descr="160"/>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70" name="117" descr="117"/>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71" name="64" descr="64"/>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372" name="52" descr="52"/>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373" name="49" descr="49"/>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374" name="143" descr="143"/>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375" name="82" descr="82"/>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376" name="112" descr="112"/>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377" name="18" descr="18"/>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378" name="88" descr="88"/>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379" name="157" descr="157"/>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5380" name="28" descr="28"/>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381" name="128" descr="12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382" name="148" descr="148"/>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5383" name="84" descr="84"/>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363855</xdr:rowOff>
    </xdr:to>
    <xdr:pic>
      <xdr:nvPicPr>
        <xdr:cNvPr id="25384" name="3" descr="3"/>
        <xdr:cNvPicPr/>
      </xdr:nvPicPr>
      <xdr:blipFill>
        <a:blip r:embed="rId1"/>
        <a:stretch>
          <a:fillRect/>
        </a:stretch>
      </xdr:blipFill>
      <xdr:spPr>
        <a:xfrm>
          <a:off x="2120138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385" name="81" descr="81"/>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86" name="40" descr="4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87" name="141" descr="141"/>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368300</xdr:rowOff>
    </xdr:to>
    <xdr:pic>
      <xdr:nvPicPr>
        <xdr:cNvPr id="25388" name="41" descr="41"/>
        <xdr:cNvPicPr/>
      </xdr:nvPicPr>
      <xdr:blipFill>
        <a:blip r:embed="rId1"/>
        <a:stretch>
          <a:fillRect/>
        </a:stretch>
      </xdr:blipFill>
      <xdr:spPr>
        <a:xfrm>
          <a:off x="20972780" y="303352200"/>
          <a:ext cx="66040"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389" name="9" descr="9"/>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90" name="78" descr="78"/>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391" name="74" descr="74"/>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514985</xdr:rowOff>
    </xdr:to>
    <xdr:pic>
      <xdr:nvPicPr>
        <xdr:cNvPr id="25392" name="120" descr="120"/>
        <xdr:cNvPicPr/>
      </xdr:nvPicPr>
      <xdr:blipFill>
        <a:blip r:embed="rId1"/>
        <a:stretch>
          <a:fillRect/>
        </a:stretch>
      </xdr:blipFill>
      <xdr:spPr>
        <a:xfrm>
          <a:off x="21353145" y="303352200"/>
          <a:ext cx="6794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393" name="66" descr="66"/>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394" name="44" descr="44"/>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368300</xdr:rowOff>
    </xdr:to>
    <xdr:pic>
      <xdr:nvPicPr>
        <xdr:cNvPr id="25395" name="146" descr="146"/>
        <xdr:cNvPicPr/>
      </xdr:nvPicPr>
      <xdr:blipFill>
        <a:blip r:embed="rId1"/>
        <a:stretch>
          <a:fillRect/>
        </a:stretch>
      </xdr:blipFill>
      <xdr:spPr>
        <a:xfrm>
          <a:off x="21277580" y="303352200"/>
          <a:ext cx="65405"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368300</xdr:rowOff>
    </xdr:to>
    <xdr:pic>
      <xdr:nvPicPr>
        <xdr:cNvPr id="25396" name="121" descr="121"/>
        <xdr:cNvPicPr/>
      </xdr:nvPicPr>
      <xdr:blipFill>
        <a:blip r:embed="rId1"/>
        <a:stretch>
          <a:fillRect/>
        </a:stretch>
      </xdr:blipFill>
      <xdr:spPr>
        <a:xfrm>
          <a:off x="21126450" y="303352200"/>
          <a:ext cx="62865" cy="108267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397" name="101" descr="101"/>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363855</xdr:rowOff>
    </xdr:to>
    <xdr:pic>
      <xdr:nvPicPr>
        <xdr:cNvPr id="25398" name="62" descr="62"/>
        <xdr:cNvPicPr/>
      </xdr:nvPicPr>
      <xdr:blipFill>
        <a:blip r:embed="rId1"/>
        <a:stretch>
          <a:fillRect/>
        </a:stretch>
      </xdr:blipFill>
      <xdr:spPr>
        <a:xfrm>
          <a:off x="21353145" y="303352200"/>
          <a:ext cx="6794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399" name="93" descr="93"/>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519430</xdr:rowOff>
    </xdr:to>
    <xdr:pic>
      <xdr:nvPicPr>
        <xdr:cNvPr id="25400" name="111" descr="111"/>
        <xdr:cNvPicPr/>
      </xdr:nvPicPr>
      <xdr:blipFill>
        <a:blip r:embed="rId1"/>
        <a:stretch>
          <a:fillRect/>
        </a:stretch>
      </xdr:blipFill>
      <xdr:spPr>
        <a:xfrm>
          <a:off x="20972780" y="303352200"/>
          <a:ext cx="66040" cy="123380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401" name="76" descr="76"/>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514985</xdr:rowOff>
    </xdr:to>
    <xdr:pic>
      <xdr:nvPicPr>
        <xdr:cNvPr id="25402" name="60" descr="60"/>
        <xdr:cNvPicPr/>
      </xdr:nvPicPr>
      <xdr:blipFill>
        <a:blip r:embed="rId1"/>
        <a:stretch>
          <a:fillRect/>
        </a:stretch>
      </xdr:blipFill>
      <xdr:spPr>
        <a:xfrm>
          <a:off x="21126450" y="303352200"/>
          <a:ext cx="6286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519430</xdr:rowOff>
    </xdr:to>
    <xdr:pic>
      <xdr:nvPicPr>
        <xdr:cNvPr id="25403" name="50" descr="50"/>
        <xdr:cNvPicPr/>
      </xdr:nvPicPr>
      <xdr:blipFill>
        <a:blip r:embed="rId1"/>
        <a:stretch>
          <a:fillRect/>
        </a:stretch>
      </xdr:blipFill>
      <xdr:spPr>
        <a:xfrm>
          <a:off x="21362035" y="303352200"/>
          <a:ext cx="6921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404" name="43" descr="43"/>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405" name="7" descr="7"/>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406" name="23" descr="23"/>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407" name="154" descr="154"/>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408" name="1" descr="1"/>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409" name="89" descr="89"/>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410" name="135" descr="135"/>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368300</xdr:rowOff>
    </xdr:to>
    <xdr:pic>
      <xdr:nvPicPr>
        <xdr:cNvPr id="25411" name="138" descr="138"/>
        <xdr:cNvPicPr/>
      </xdr:nvPicPr>
      <xdr:blipFill>
        <a:blip r:embed="rId1"/>
        <a:stretch>
          <a:fillRect/>
        </a:stretch>
      </xdr:blipFill>
      <xdr:spPr>
        <a:xfrm>
          <a:off x="2120138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412" name="151" descr="151"/>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514985</xdr:rowOff>
    </xdr:to>
    <xdr:pic>
      <xdr:nvPicPr>
        <xdr:cNvPr id="25413" name="24" descr="24"/>
        <xdr:cNvPicPr/>
      </xdr:nvPicPr>
      <xdr:blipFill>
        <a:blip r:embed="rId1"/>
        <a:stretch>
          <a:fillRect/>
        </a:stretch>
      </xdr:blipFill>
      <xdr:spPr>
        <a:xfrm>
          <a:off x="21201380" y="303352200"/>
          <a:ext cx="67310" cy="122936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519430</xdr:rowOff>
    </xdr:to>
    <xdr:pic>
      <xdr:nvPicPr>
        <xdr:cNvPr id="25414" name="156" descr="156"/>
        <xdr:cNvPicPr/>
      </xdr:nvPicPr>
      <xdr:blipFill>
        <a:blip r:embed="rId1"/>
        <a:stretch>
          <a:fillRect/>
        </a:stretch>
      </xdr:blipFill>
      <xdr:spPr>
        <a:xfrm>
          <a:off x="21038820" y="303352200"/>
          <a:ext cx="67310" cy="123380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415" name="75" descr="75"/>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416" name="153" descr="153"/>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514985</xdr:rowOff>
    </xdr:to>
    <xdr:pic>
      <xdr:nvPicPr>
        <xdr:cNvPr id="25417" name="132" descr="132"/>
        <xdr:cNvPicPr/>
      </xdr:nvPicPr>
      <xdr:blipFill>
        <a:blip r:embed="rId1"/>
        <a:stretch>
          <a:fillRect/>
        </a:stretch>
      </xdr:blipFill>
      <xdr:spPr>
        <a:xfrm>
          <a:off x="21362035" y="303352200"/>
          <a:ext cx="69215"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514985</xdr:rowOff>
    </xdr:to>
    <xdr:pic>
      <xdr:nvPicPr>
        <xdr:cNvPr id="25418" name="145" descr="145"/>
        <xdr:cNvPicPr/>
      </xdr:nvPicPr>
      <xdr:blipFill>
        <a:blip r:embed="rId1"/>
        <a:stretch>
          <a:fillRect/>
        </a:stretch>
      </xdr:blipFill>
      <xdr:spPr>
        <a:xfrm>
          <a:off x="21277580" y="303352200"/>
          <a:ext cx="65405" cy="122936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419" name="80" descr="8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380365</xdr:colOff>
      <xdr:row>286</xdr:row>
      <xdr:rowOff>0</xdr:rowOff>
    </xdr:from>
    <xdr:to>
      <xdr:col>34</xdr:col>
      <xdr:colOff>448310</xdr:colOff>
      <xdr:row>287</xdr:row>
      <xdr:rowOff>368300</xdr:rowOff>
    </xdr:to>
    <xdr:pic>
      <xdr:nvPicPr>
        <xdr:cNvPr id="25420" name="161" descr="161"/>
        <xdr:cNvPicPr/>
      </xdr:nvPicPr>
      <xdr:blipFill>
        <a:blip r:embed="rId1"/>
        <a:stretch>
          <a:fillRect/>
        </a:stretch>
      </xdr:blipFill>
      <xdr:spPr>
        <a:xfrm>
          <a:off x="21353145" y="303352200"/>
          <a:ext cx="67945" cy="108267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421" name="136" descr="13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514985</xdr:rowOff>
    </xdr:to>
    <xdr:pic>
      <xdr:nvPicPr>
        <xdr:cNvPr id="25422" name="12" descr="12"/>
        <xdr:cNvPicPr/>
      </xdr:nvPicPr>
      <xdr:blipFill>
        <a:blip r:embed="rId1"/>
        <a:stretch>
          <a:fillRect/>
        </a:stretch>
      </xdr:blipFill>
      <xdr:spPr>
        <a:xfrm>
          <a:off x="21038820" y="303352200"/>
          <a:ext cx="67310" cy="122936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514985</xdr:rowOff>
    </xdr:to>
    <xdr:pic>
      <xdr:nvPicPr>
        <xdr:cNvPr id="25423" name="144" descr="144"/>
        <xdr:cNvPicPr/>
      </xdr:nvPicPr>
      <xdr:blipFill>
        <a:blip r:embed="rId1"/>
        <a:stretch>
          <a:fillRect/>
        </a:stretch>
      </xdr:blipFill>
      <xdr:spPr>
        <a:xfrm>
          <a:off x="20972780" y="303352200"/>
          <a:ext cx="66040" cy="1229360"/>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519430</xdr:rowOff>
    </xdr:to>
    <xdr:pic>
      <xdr:nvPicPr>
        <xdr:cNvPr id="25424" name="15" descr="15"/>
        <xdr:cNvPicPr/>
      </xdr:nvPicPr>
      <xdr:blipFill>
        <a:blip r:embed="rId1"/>
        <a:stretch>
          <a:fillRect/>
        </a:stretch>
      </xdr:blipFill>
      <xdr:spPr>
        <a:xfrm>
          <a:off x="21277580" y="303352200"/>
          <a:ext cx="65405" cy="1233805"/>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368300</xdr:rowOff>
    </xdr:to>
    <xdr:pic>
      <xdr:nvPicPr>
        <xdr:cNvPr id="25425" name="6" descr="6"/>
        <xdr:cNvPicPr/>
      </xdr:nvPicPr>
      <xdr:blipFill>
        <a:blip r:embed="rId1"/>
        <a:stretch>
          <a:fillRect/>
        </a:stretch>
      </xdr:blipFill>
      <xdr:spPr>
        <a:xfrm>
          <a:off x="21362035" y="303352200"/>
          <a:ext cx="69215" cy="1082675"/>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426" name="61" descr="61"/>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153670</xdr:colOff>
      <xdr:row>286</xdr:row>
      <xdr:rowOff>0</xdr:rowOff>
    </xdr:from>
    <xdr:to>
      <xdr:col>34</xdr:col>
      <xdr:colOff>216535</xdr:colOff>
      <xdr:row>287</xdr:row>
      <xdr:rowOff>363855</xdr:rowOff>
    </xdr:to>
    <xdr:pic>
      <xdr:nvPicPr>
        <xdr:cNvPr id="25427" name="158" descr="158"/>
        <xdr:cNvPicPr/>
      </xdr:nvPicPr>
      <xdr:blipFill>
        <a:blip r:embed="rId1"/>
        <a:stretch>
          <a:fillRect/>
        </a:stretch>
      </xdr:blipFill>
      <xdr:spPr>
        <a:xfrm>
          <a:off x="21126450" y="303352200"/>
          <a:ext cx="6286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428" name="96" descr="96"/>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389255</xdr:colOff>
      <xdr:row>286</xdr:row>
      <xdr:rowOff>0</xdr:rowOff>
    </xdr:from>
    <xdr:to>
      <xdr:col>34</xdr:col>
      <xdr:colOff>458470</xdr:colOff>
      <xdr:row>287</xdr:row>
      <xdr:rowOff>363855</xdr:rowOff>
    </xdr:to>
    <xdr:pic>
      <xdr:nvPicPr>
        <xdr:cNvPr id="25429" name="130" descr="130"/>
        <xdr:cNvPicPr/>
      </xdr:nvPicPr>
      <xdr:blipFill>
        <a:blip r:embed="rId1"/>
        <a:stretch>
          <a:fillRect/>
        </a:stretch>
      </xdr:blipFill>
      <xdr:spPr>
        <a:xfrm>
          <a:off x="21362035" y="303352200"/>
          <a:ext cx="69215"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368300</xdr:rowOff>
    </xdr:to>
    <xdr:pic>
      <xdr:nvPicPr>
        <xdr:cNvPr id="25430" name="47" descr="47"/>
        <xdr:cNvPicPr/>
      </xdr:nvPicPr>
      <xdr:blipFill>
        <a:blip r:embed="rId1"/>
        <a:stretch>
          <a:fillRect/>
        </a:stretch>
      </xdr:blipFill>
      <xdr:spPr>
        <a:xfrm>
          <a:off x="21038820" y="303352200"/>
          <a:ext cx="67310" cy="1082675"/>
        </a:xfrm>
        <a:prstGeom prst="rect">
          <a:avLst/>
        </a:prstGeom>
        <a:noFill/>
        <a:ln w="9525">
          <a:noFill/>
        </a:ln>
      </xdr:spPr>
    </xdr:pic>
    <xdr:clientData/>
  </xdr:twoCellAnchor>
  <xdr:twoCellAnchor editAs="oneCell">
    <xdr:from>
      <xdr:col>34</xdr:col>
      <xdr:colOff>304800</xdr:colOff>
      <xdr:row>286</xdr:row>
      <xdr:rowOff>0</xdr:rowOff>
    </xdr:from>
    <xdr:to>
      <xdr:col>34</xdr:col>
      <xdr:colOff>370205</xdr:colOff>
      <xdr:row>287</xdr:row>
      <xdr:rowOff>363855</xdr:rowOff>
    </xdr:to>
    <xdr:pic>
      <xdr:nvPicPr>
        <xdr:cNvPr id="25431" name="32" descr="32"/>
        <xdr:cNvPicPr/>
      </xdr:nvPicPr>
      <xdr:blipFill>
        <a:blip r:embed="rId1"/>
        <a:stretch>
          <a:fillRect/>
        </a:stretch>
      </xdr:blipFill>
      <xdr:spPr>
        <a:xfrm>
          <a:off x="21277580" y="303352200"/>
          <a:ext cx="65405" cy="1078230"/>
        </a:xfrm>
        <a:prstGeom prst="rect">
          <a:avLst/>
        </a:prstGeom>
        <a:noFill/>
        <a:ln w="9525">
          <a:noFill/>
        </a:ln>
      </xdr:spPr>
    </xdr:pic>
    <xdr:clientData/>
  </xdr:twoCellAnchor>
  <xdr:twoCellAnchor editAs="oneCell">
    <xdr:from>
      <xdr:col>34</xdr:col>
      <xdr:colOff>228600</xdr:colOff>
      <xdr:row>286</xdr:row>
      <xdr:rowOff>0</xdr:rowOff>
    </xdr:from>
    <xdr:to>
      <xdr:col>34</xdr:col>
      <xdr:colOff>295910</xdr:colOff>
      <xdr:row>287</xdr:row>
      <xdr:rowOff>519430</xdr:rowOff>
    </xdr:to>
    <xdr:pic>
      <xdr:nvPicPr>
        <xdr:cNvPr id="25432" name="142" descr="142"/>
        <xdr:cNvPicPr/>
      </xdr:nvPicPr>
      <xdr:blipFill>
        <a:blip r:embed="rId1"/>
        <a:stretch>
          <a:fillRect/>
        </a:stretch>
      </xdr:blipFill>
      <xdr:spPr>
        <a:xfrm>
          <a:off x="21201380" y="303352200"/>
          <a:ext cx="67310" cy="1233805"/>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433" name="104" descr="104"/>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434" name="8" descr="8"/>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66040</xdr:colOff>
      <xdr:row>286</xdr:row>
      <xdr:rowOff>0</xdr:rowOff>
    </xdr:from>
    <xdr:to>
      <xdr:col>34</xdr:col>
      <xdr:colOff>133350</xdr:colOff>
      <xdr:row>287</xdr:row>
      <xdr:rowOff>363855</xdr:rowOff>
    </xdr:to>
    <xdr:pic>
      <xdr:nvPicPr>
        <xdr:cNvPr id="25435" name="123" descr="123"/>
        <xdr:cNvPicPr/>
      </xdr:nvPicPr>
      <xdr:blipFill>
        <a:blip r:embed="rId1"/>
        <a:stretch>
          <a:fillRect/>
        </a:stretch>
      </xdr:blipFill>
      <xdr:spPr>
        <a:xfrm>
          <a:off x="21038820" y="303352200"/>
          <a:ext cx="67310" cy="1078230"/>
        </a:xfrm>
        <a:prstGeom prst="rect">
          <a:avLst/>
        </a:prstGeom>
        <a:noFill/>
        <a:ln w="9525">
          <a:noFill/>
        </a:ln>
      </xdr:spPr>
    </xdr:pic>
    <xdr:clientData/>
  </xdr:twoCellAnchor>
  <xdr:twoCellAnchor editAs="oneCell">
    <xdr:from>
      <xdr:col>34</xdr:col>
      <xdr:colOff>0</xdr:colOff>
      <xdr:row>286</xdr:row>
      <xdr:rowOff>0</xdr:rowOff>
    </xdr:from>
    <xdr:to>
      <xdr:col>34</xdr:col>
      <xdr:colOff>66040</xdr:colOff>
      <xdr:row>287</xdr:row>
      <xdr:rowOff>363855</xdr:rowOff>
    </xdr:to>
    <xdr:pic>
      <xdr:nvPicPr>
        <xdr:cNvPr id="25436" name="97" descr="97"/>
        <xdr:cNvPicPr/>
      </xdr:nvPicPr>
      <xdr:blipFill>
        <a:blip r:embed="rId1"/>
        <a:stretch>
          <a:fillRect/>
        </a:stretch>
      </xdr:blipFill>
      <xdr:spPr>
        <a:xfrm>
          <a:off x="20972780" y="303352200"/>
          <a:ext cx="66040" cy="1078230"/>
        </a:xfrm>
        <a:prstGeom prst="rect">
          <a:avLst/>
        </a:prstGeom>
        <a:noFill/>
        <a:ln w="9525">
          <a:noFill/>
        </a:ln>
      </xdr:spPr>
    </xdr:pic>
    <xdr:clientData/>
  </xdr:twoCellAnchor>
  <xdr:twoCellAnchor editAs="oneCell">
    <xdr:from>
      <xdr:col>31</xdr:col>
      <xdr:colOff>0</xdr:colOff>
      <xdr:row>70</xdr:row>
      <xdr:rowOff>0</xdr:rowOff>
    </xdr:from>
    <xdr:to>
      <xdr:col>31</xdr:col>
      <xdr:colOff>85090</xdr:colOff>
      <xdr:row>70</xdr:row>
      <xdr:rowOff>189230</xdr:rowOff>
    </xdr:to>
    <xdr:sp>
      <xdr:nvSpPr>
        <xdr:cNvPr id="25437"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38"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39"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0"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1"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2"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3"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4"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5"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6"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7" name="Text Box 13"/>
        <xdr:cNvSpPr txBox="1"/>
      </xdr:nvSpPr>
      <xdr:spPr>
        <a:xfrm>
          <a:off x="19018885" y="115169950"/>
          <a:ext cx="85090" cy="189230"/>
        </a:xfrm>
        <a:prstGeom prst="rect">
          <a:avLst/>
        </a:prstGeom>
        <a:noFill/>
        <a:ln w="9525">
          <a:noFill/>
        </a:ln>
      </xdr:spPr>
    </xdr:sp>
    <xdr:clientData/>
  </xdr:twoCellAnchor>
  <xdr:twoCellAnchor editAs="oneCell">
    <xdr:from>
      <xdr:col>31</xdr:col>
      <xdr:colOff>0</xdr:colOff>
      <xdr:row>70</xdr:row>
      <xdr:rowOff>0</xdr:rowOff>
    </xdr:from>
    <xdr:to>
      <xdr:col>31</xdr:col>
      <xdr:colOff>85090</xdr:colOff>
      <xdr:row>70</xdr:row>
      <xdr:rowOff>189230</xdr:rowOff>
    </xdr:to>
    <xdr:sp>
      <xdr:nvSpPr>
        <xdr:cNvPr id="25448" name="Text Box 13"/>
        <xdr:cNvSpPr txBox="1"/>
      </xdr:nvSpPr>
      <xdr:spPr>
        <a:xfrm>
          <a:off x="19018885" y="115169950"/>
          <a:ext cx="85090" cy="189230"/>
        </a:xfrm>
        <a:prstGeom prst="rect">
          <a:avLst/>
        </a:prstGeom>
        <a:noFill/>
        <a:ln w="9525">
          <a:noFill/>
        </a:ln>
      </xdr:spPr>
    </xdr:sp>
    <xdr:clientData/>
  </xdr:twoCellAnchor>
  <xdr:twoCellAnchor editAs="oneCell">
    <xdr:from>
      <xdr:col>34</xdr:col>
      <xdr:colOff>457200</xdr:colOff>
      <xdr:row>69</xdr:row>
      <xdr:rowOff>0</xdr:rowOff>
    </xdr:from>
    <xdr:to>
      <xdr:col>34</xdr:col>
      <xdr:colOff>523240</xdr:colOff>
      <xdr:row>69</xdr:row>
      <xdr:rowOff>900430</xdr:rowOff>
    </xdr:to>
    <xdr:pic>
      <xdr:nvPicPr>
        <xdr:cNvPr id="25449" name="120" descr="120"/>
        <xdr:cNvPicPr/>
      </xdr:nvPicPr>
      <xdr:blipFill>
        <a:blip r:embed="rId1" cstate="print"/>
        <a:stretch>
          <a:fillRect/>
        </a:stretch>
      </xdr:blipFill>
      <xdr:spPr>
        <a:xfrm>
          <a:off x="21429980" y="113455450"/>
          <a:ext cx="66040" cy="900430"/>
        </a:xfrm>
        <a:prstGeom prst="rect">
          <a:avLst/>
        </a:prstGeom>
        <a:noFill/>
        <a:ln w="9525">
          <a:noFill/>
        </a:ln>
      </xdr:spPr>
    </xdr:pic>
    <xdr:clientData/>
  </xdr:twoCellAnchor>
  <xdr:twoCellAnchor editAs="oneCell">
    <xdr:from>
      <xdr:col>34</xdr:col>
      <xdr:colOff>457200</xdr:colOff>
      <xdr:row>69</xdr:row>
      <xdr:rowOff>0</xdr:rowOff>
    </xdr:from>
    <xdr:to>
      <xdr:col>34</xdr:col>
      <xdr:colOff>523240</xdr:colOff>
      <xdr:row>69</xdr:row>
      <xdr:rowOff>900430</xdr:rowOff>
    </xdr:to>
    <xdr:pic>
      <xdr:nvPicPr>
        <xdr:cNvPr id="25450" name="120" descr="120"/>
        <xdr:cNvPicPr/>
      </xdr:nvPicPr>
      <xdr:blipFill>
        <a:blip r:embed="rId1" cstate="print"/>
        <a:stretch>
          <a:fillRect/>
        </a:stretch>
      </xdr:blipFill>
      <xdr:spPr>
        <a:xfrm>
          <a:off x="21429980" y="113455450"/>
          <a:ext cx="66040" cy="90043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451" name="4" descr="4"/>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452" name="77" descr="7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453" name="42" descr="4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454" name="57" descr="57"/>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455" name="25" descr="25"/>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456" name="124" descr="124"/>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457" name="54" descr="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458" name="27" descr="27"/>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459" name="37" descr="37"/>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460" name="45" descr="45"/>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461" name="58" descr="58"/>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462" name="92" descr="9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463" name="129" descr="129"/>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464" name="131" descr="131"/>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465" name="38" descr="38"/>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466" name="115" descr="115"/>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467" name="11" descr="11"/>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468" name="100" descr="100"/>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469" name="85" descr="85"/>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470" name="159" descr="159"/>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471" name="102" descr="102"/>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472" name="73" descr="73"/>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473" name="98" descr="9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474" name="51" descr="51"/>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475" name="19" descr="19"/>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476" name="143" descr="143"/>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477" name="18" descr="18"/>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478" name="88" descr="8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479" name="28" descr="28"/>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480" name="84" descr="8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481" name="81" descr="8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482" name="141" descr="141"/>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483" name="78" descr="78"/>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484" name="74" descr="74"/>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485" name="120" descr="120"/>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486" name="111" descr="11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487" name="76" descr="76"/>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488" name="60" descr="60"/>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489" name="50" descr="50"/>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490" name="7" descr="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491" name="154" descr="1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492" name="1" descr="1"/>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493" name="135" descr="135"/>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494" name="24" descr="2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495" name="156" descr="156"/>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496" name="75" descr="75"/>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497" name="132" descr="132"/>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498" name="145" descr="145"/>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499" name="12" descr="12"/>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500" name="144" descr="144"/>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501" name="15" descr="15"/>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502" name="83" descr="83"/>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503" name="55" descr="55"/>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504" name="142" descr="142"/>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505" name="4" descr="4"/>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506" name="77" descr="7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507" name="42" descr="4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508" name="57" descr="57"/>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509" name="25" descr="25"/>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510" name="124" descr="124"/>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511" name="54" descr="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512" name="27" descr="27"/>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513" name="37" descr="37"/>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514" name="45" descr="45"/>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515" name="58" descr="58"/>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516" name="92" descr="92"/>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517" name="129" descr="129"/>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518" name="131" descr="131"/>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519" name="38" descr="38"/>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520" name="115" descr="115"/>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196850</xdr:rowOff>
    </xdr:to>
    <xdr:pic>
      <xdr:nvPicPr>
        <xdr:cNvPr id="25521" name="11" descr="11"/>
        <xdr:cNvPicPr/>
      </xdr:nvPicPr>
      <xdr:blipFill>
        <a:blip r:embed="rId1" cstate="print"/>
        <a:stretch>
          <a:fillRect/>
        </a:stretch>
      </xdr:blipFill>
      <xdr:spPr>
        <a:xfrm>
          <a:off x="215061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522" name="100" descr="100"/>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523" name="159" descr="159"/>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524" name="102" descr="102"/>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525" name="73" descr="73"/>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526" name="98" descr="9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527" name="51" descr="51"/>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196850</xdr:rowOff>
    </xdr:to>
    <xdr:pic>
      <xdr:nvPicPr>
        <xdr:cNvPr id="25528" name="19" descr="19"/>
        <xdr:cNvPicPr/>
      </xdr:nvPicPr>
      <xdr:blipFill>
        <a:blip r:embed="rId1" cstate="print"/>
        <a:stretch>
          <a:fillRect/>
        </a:stretch>
      </xdr:blipFill>
      <xdr:spPr>
        <a:xfrm>
          <a:off x="214299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529" name="143" descr="143"/>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196850</xdr:rowOff>
    </xdr:to>
    <xdr:pic>
      <xdr:nvPicPr>
        <xdr:cNvPr id="25530" name="18" descr="18"/>
        <xdr:cNvPicPr/>
      </xdr:nvPicPr>
      <xdr:blipFill>
        <a:blip r:embed="rId1" cstate="print"/>
        <a:stretch>
          <a:fillRect/>
        </a:stretch>
      </xdr:blipFill>
      <xdr:spPr>
        <a:xfrm>
          <a:off x="21353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531" name="88" descr="88"/>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532" name="28" descr="28"/>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533" name="84" descr="8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534" name="81" descr="8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196850</xdr:rowOff>
    </xdr:to>
    <xdr:pic>
      <xdr:nvPicPr>
        <xdr:cNvPr id="25535" name="141" descr="141"/>
        <xdr:cNvPicPr/>
      </xdr:nvPicPr>
      <xdr:blipFill>
        <a:blip r:embed="rId1" cstate="print"/>
        <a:stretch>
          <a:fillRect/>
        </a:stretch>
      </xdr:blipFill>
      <xdr:spPr>
        <a:xfrm>
          <a:off x="215728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536" name="111" descr="111"/>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537" name="76" descr="76"/>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196850</xdr:rowOff>
    </xdr:to>
    <xdr:pic>
      <xdr:nvPicPr>
        <xdr:cNvPr id="25538" name="60" descr="60"/>
        <xdr:cNvPicPr/>
      </xdr:nvPicPr>
      <xdr:blipFill>
        <a:blip r:embed="rId1" cstate="print"/>
        <a:stretch>
          <a:fillRect/>
        </a:stretch>
      </xdr:blipFill>
      <xdr:spPr>
        <a:xfrm>
          <a:off x="211251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539" name="7" descr="7"/>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540" name="154" descr="154"/>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196850</xdr:rowOff>
    </xdr:to>
    <xdr:pic>
      <xdr:nvPicPr>
        <xdr:cNvPr id="25541" name="1" descr="1"/>
        <xdr:cNvPicPr/>
      </xdr:nvPicPr>
      <xdr:blipFill>
        <a:blip r:embed="rId1" cstate="print"/>
        <a:stretch>
          <a:fillRect/>
        </a:stretch>
      </xdr:blipFill>
      <xdr:spPr>
        <a:xfrm>
          <a:off x="212775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542" name="135" descr="135"/>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196850</xdr:rowOff>
    </xdr:to>
    <xdr:pic>
      <xdr:nvPicPr>
        <xdr:cNvPr id="25543" name="24" descr="24"/>
        <xdr:cNvPicPr/>
      </xdr:nvPicPr>
      <xdr:blipFill>
        <a:blip r:embed="rId1" cstate="print"/>
        <a:stretch>
          <a:fillRect/>
        </a:stretch>
      </xdr:blipFill>
      <xdr:spPr>
        <a:xfrm>
          <a:off x="212013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544" name="156" descr="156"/>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545" name="75" descr="75"/>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196850</xdr:rowOff>
    </xdr:to>
    <xdr:pic>
      <xdr:nvPicPr>
        <xdr:cNvPr id="25546" name="12" descr="12"/>
        <xdr:cNvPicPr/>
      </xdr:nvPicPr>
      <xdr:blipFill>
        <a:blip r:embed="rId1" cstate="print"/>
        <a:stretch>
          <a:fillRect/>
        </a:stretch>
      </xdr:blipFill>
      <xdr:spPr>
        <a:xfrm>
          <a:off x="21039455" y="115169950"/>
          <a:ext cx="66040" cy="19685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196850</xdr:rowOff>
    </xdr:to>
    <xdr:pic>
      <xdr:nvPicPr>
        <xdr:cNvPr id="25547" name="144" descr="144"/>
        <xdr:cNvPicPr/>
      </xdr:nvPicPr>
      <xdr:blipFill>
        <a:blip r:embed="rId1" cstate="print"/>
        <a:stretch>
          <a:fillRect/>
        </a:stretch>
      </xdr:blipFill>
      <xdr:spPr>
        <a:xfrm>
          <a:off x="20972780" y="115169950"/>
          <a:ext cx="66040"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193040</xdr:rowOff>
    </xdr:to>
    <xdr:pic>
      <xdr:nvPicPr>
        <xdr:cNvPr id="25548" name="120" descr="120"/>
        <xdr:cNvPicPr/>
      </xdr:nvPicPr>
      <xdr:blipFill>
        <a:blip r:embed="rId1" cstate="print"/>
        <a:stretch>
          <a:fillRect/>
        </a:stretch>
      </xdr:blipFill>
      <xdr:spPr>
        <a:xfrm>
          <a:off x="21429980" y="115169950"/>
          <a:ext cx="66040" cy="193040"/>
        </a:xfrm>
        <a:prstGeom prst="rect">
          <a:avLst/>
        </a:prstGeom>
        <a:noFill/>
        <a:ln w="9525">
          <a:noFill/>
        </a:ln>
      </xdr:spPr>
    </xdr:pic>
    <xdr:clientData/>
  </xdr:twoCellAnchor>
  <xdr:twoCellAnchor editAs="oneCell">
    <xdr:from>
      <xdr:col>34</xdr:col>
      <xdr:colOff>504825</xdr:colOff>
      <xdr:row>70</xdr:row>
      <xdr:rowOff>0</xdr:rowOff>
    </xdr:from>
    <xdr:to>
      <xdr:col>34</xdr:col>
      <xdr:colOff>571500</xdr:colOff>
      <xdr:row>70</xdr:row>
      <xdr:rowOff>196850</xdr:rowOff>
    </xdr:to>
    <xdr:pic>
      <xdr:nvPicPr>
        <xdr:cNvPr id="25549" name="83" descr="83"/>
        <xdr:cNvPicPr/>
      </xdr:nvPicPr>
      <xdr:blipFill>
        <a:blip r:embed="rId1" cstate="print"/>
        <a:stretch>
          <a:fillRect/>
        </a:stretch>
      </xdr:blipFill>
      <xdr:spPr>
        <a:xfrm>
          <a:off x="21477605" y="115169950"/>
          <a:ext cx="66675" cy="19685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193040</xdr:rowOff>
    </xdr:to>
    <xdr:pic>
      <xdr:nvPicPr>
        <xdr:cNvPr id="25550" name="120" descr="120"/>
        <xdr:cNvPicPr/>
      </xdr:nvPicPr>
      <xdr:blipFill>
        <a:blip r:embed="rId1" cstate="print"/>
        <a:stretch>
          <a:fillRect/>
        </a:stretch>
      </xdr:blipFill>
      <xdr:spPr>
        <a:xfrm>
          <a:off x="21429980" y="115169950"/>
          <a:ext cx="66040" cy="193040"/>
        </a:xfrm>
        <a:prstGeom prst="rect">
          <a:avLst/>
        </a:prstGeom>
        <a:noFill/>
        <a:ln w="9525">
          <a:noFill/>
        </a:ln>
      </xdr:spPr>
    </xdr:pic>
    <xdr:clientData/>
  </xdr:twoCellAnchor>
  <xdr:twoCellAnchor editAs="oneCell">
    <xdr:from>
      <xdr:col>34</xdr:col>
      <xdr:colOff>0</xdr:colOff>
      <xdr:row>70</xdr:row>
      <xdr:rowOff>0</xdr:rowOff>
    </xdr:from>
    <xdr:to>
      <xdr:col>34</xdr:col>
      <xdr:colOff>85090</xdr:colOff>
      <xdr:row>70</xdr:row>
      <xdr:rowOff>191135</xdr:rowOff>
    </xdr:to>
    <xdr:sp>
      <xdr:nvSpPr>
        <xdr:cNvPr id="25551"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2"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3"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4"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5"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6"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7"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8"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59"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60"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61"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191135</xdr:rowOff>
    </xdr:to>
    <xdr:sp>
      <xdr:nvSpPr>
        <xdr:cNvPr id="25562" name="Text Box 13"/>
        <xdr:cNvSpPr txBox="1"/>
      </xdr:nvSpPr>
      <xdr:spPr>
        <a:xfrm>
          <a:off x="20972780" y="115169950"/>
          <a:ext cx="85090" cy="19113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191770</xdr:rowOff>
    </xdr:to>
    <xdr:sp>
      <xdr:nvSpPr>
        <xdr:cNvPr id="25563" name="Text Box 13"/>
        <xdr:cNvSpPr txBox="1"/>
      </xdr:nvSpPr>
      <xdr:spPr>
        <a:xfrm>
          <a:off x="20972780" y="115169950"/>
          <a:ext cx="85090" cy="191770"/>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64"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191770</xdr:rowOff>
    </xdr:to>
    <xdr:sp>
      <xdr:nvSpPr>
        <xdr:cNvPr id="25565" name="Text Box 13"/>
        <xdr:cNvSpPr txBox="1"/>
      </xdr:nvSpPr>
      <xdr:spPr>
        <a:xfrm>
          <a:off x="20972780" y="115169950"/>
          <a:ext cx="85090" cy="191770"/>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66"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67"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68"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69"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70"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191770</xdr:rowOff>
    </xdr:to>
    <xdr:sp>
      <xdr:nvSpPr>
        <xdr:cNvPr id="25571" name="Text Box 13"/>
        <xdr:cNvSpPr txBox="1"/>
      </xdr:nvSpPr>
      <xdr:spPr>
        <a:xfrm>
          <a:off x="20972780" y="115169950"/>
          <a:ext cx="85090" cy="191770"/>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72"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73"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0</xdr:colOff>
      <xdr:row>70</xdr:row>
      <xdr:rowOff>0</xdr:rowOff>
    </xdr:from>
    <xdr:to>
      <xdr:col>34</xdr:col>
      <xdr:colOff>85090</xdr:colOff>
      <xdr:row>70</xdr:row>
      <xdr:rowOff>189865</xdr:rowOff>
    </xdr:to>
    <xdr:sp>
      <xdr:nvSpPr>
        <xdr:cNvPr id="25574" name="Text Box 13"/>
        <xdr:cNvSpPr txBox="1"/>
      </xdr:nvSpPr>
      <xdr:spPr>
        <a:xfrm>
          <a:off x="20972780" y="115169950"/>
          <a:ext cx="85090" cy="189865"/>
        </a:xfrm>
        <a:prstGeom prst="rect">
          <a:avLst/>
        </a:prstGeom>
        <a:noFill/>
        <a:ln w="9525">
          <a:noFill/>
        </a:ln>
      </xdr:spPr>
    </xdr:sp>
    <xdr:clientData/>
  </xdr:twoCellAnchor>
  <xdr:twoCellAnchor editAs="oneCell">
    <xdr:from>
      <xdr:col>34</xdr:col>
      <xdr:colOff>152400</xdr:colOff>
      <xdr:row>70</xdr:row>
      <xdr:rowOff>0</xdr:rowOff>
    </xdr:from>
    <xdr:to>
      <xdr:col>34</xdr:col>
      <xdr:colOff>218440</xdr:colOff>
      <xdr:row>70</xdr:row>
      <xdr:rowOff>198120</xdr:rowOff>
    </xdr:to>
    <xdr:pic>
      <xdr:nvPicPr>
        <xdr:cNvPr id="25575" name="4" descr="4"/>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576" name="77" descr="7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577" name="42" descr="4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578" name="57" descr="57"/>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579" name="25" descr="25"/>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580" name="124" descr="124"/>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581" name="54" descr="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582" name="27" descr="27"/>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583" name="37" descr="37"/>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584" name="45" descr="45"/>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585" name="58" descr="58"/>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586" name="92" descr="9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587" name="129" descr="129"/>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588" name="131" descr="131"/>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589" name="38" descr="38"/>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590" name="115" descr="115"/>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591" name="11" descr="11"/>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592" name="100" descr="100"/>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593" name="85" descr="85"/>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25594" name="159" descr="159"/>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595" name="102" descr="102"/>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25596" name="73" descr="73"/>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597" name="98" descr="9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598" name="51" descr="51"/>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599" name="19" descr="19"/>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00" name="143" descr="143"/>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601" name="18" descr="18"/>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02" name="88" descr="8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03" name="28" descr="28"/>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04" name="84" descr="8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05" name="81" descr="8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25606" name="141" descr="141"/>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607" name="78" descr="78"/>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608" name="74" descr="74"/>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609" name="120" descr="120"/>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10" name="111" descr="11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11" name="76" descr="76"/>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12" name="60" descr="60"/>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25613" name="50" descr="50"/>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14" name="7" descr="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15" name="154" descr="1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16" name="1" descr="1"/>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17" name="135" descr="135"/>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18" name="24" descr="2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19" name="156" descr="156"/>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20" name="75" descr="75"/>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25621" name="132" descr="132"/>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22" name="145" descr="145"/>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23" name="12" descr="12"/>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24" name="144" descr="144"/>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25" name="15" descr="15"/>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600075</xdr:colOff>
      <xdr:row>70</xdr:row>
      <xdr:rowOff>0</xdr:rowOff>
    </xdr:from>
    <xdr:to>
      <xdr:col>34</xdr:col>
      <xdr:colOff>666115</xdr:colOff>
      <xdr:row>70</xdr:row>
      <xdr:rowOff>198120</xdr:rowOff>
    </xdr:to>
    <xdr:pic>
      <xdr:nvPicPr>
        <xdr:cNvPr id="25626" name="83" descr="83"/>
        <xdr:cNvPicPr/>
      </xdr:nvPicPr>
      <xdr:blipFill>
        <a:blip r:embed="rId1" cstate="print"/>
        <a:stretch>
          <a:fillRect/>
        </a:stretch>
      </xdr:blipFill>
      <xdr:spPr>
        <a:xfrm>
          <a:off x="21572855"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627" name="55" descr="55"/>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28" name="142" descr="142"/>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29" name="4" descr="4"/>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30" name="77" descr="7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631" name="42" descr="4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632" name="57" descr="57"/>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633" name="25" descr="25"/>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634" name="124" descr="124"/>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35" name="54" descr="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636" name="27" descr="27"/>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37" name="37" descr="37"/>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638" name="45" descr="45"/>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39" name="58" descr="58"/>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640" name="92" descr="92"/>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641" name="129" descr="129"/>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42" name="131" descr="131"/>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43" name="38" descr="38"/>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44" name="115" descr="115"/>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533400</xdr:colOff>
      <xdr:row>70</xdr:row>
      <xdr:rowOff>0</xdr:rowOff>
    </xdr:from>
    <xdr:to>
      <xdr:col>34</xdr:col>
      <xdr:colOff>599440</xdr:colOff>
      <xdr:row>70</xdr:row>
      <xdr:rowOff>198120</xdr:rowOff>
    </xdr:to>
    <xdr:pic>
      <xdr:nvPicPr>
        <xdr:cNvPr id="25645" name="11" descr="11"/>
        <xdr:cNvPicPr/>
      </xdr:nvPicPr>
      <xdr:blipFill>
        <a:blip r:embed="rId1" cstate="print"/>
        <a:stretch>
          <a:fillRect/>
        </a:stretch>
      </xdr:blipFill>
      <xdr:spPr>
        <a:xfrm>
          <a:off x="215061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646" name="100" descr="100"/>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47" name="102" descr="102"/>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48" name="98" descr="9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649" name="51" descr="51"/>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198120</xdr:rowOff>
    </xdr:to>
    <xdr:pic>
      <xdr:nvPicPr>
        <xdr:cNvPr id="25650" name="19" descr="19"/>
        <xdr:cNvPicPr/>
      </xdr:nvPicPr>
      <xdr:blipFill>
        <a:blip r:embed="rId1" cstate="print"/>
        <a:stretch>
          <a:fillRect/>
        </a:stretch>
      </xdr:blipFill>
      <xdr:spPr>
        <a:xfrm>
          <a:off x="214299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51" name="143" descr="143"/>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381000</xdr:colOff>
      <xdr:row>70</xdr:row>
      <xdr:rowOff>0</xdr:rowOff>
    </xdr:from>
    <xdr:to>
      <xdr:col>34</xdr:col>
      <xdr:colOff>447040</xdr:colOff>
      <xdr:row>70</xdr:row>
      <xdr:rowOff>198120</xdr:rowOff>
    </xdr:to>
    <xdr:pic>
      <xdr:nvPicPr>
        <xdr:cNvPr id="25652" name="18" descr="18"/>
        <xdr:cNvPicPr/>
      </xdr:nvPicPr>
      <xdr:blipFill>
        <a:blip r:embed="rId1" cstate="print"/>
        <a:stretch>
          <a:fillRect/>
        </a:stretch>
      </xdr:blipFill>
      <xdr:spPr>
        <a:xfrm>
          <a:off x="21353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53" name="88" descr="88"/>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54" name="28" descr="28"/>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55" name="84" descr="8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56" name="81" descr="8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57" name="111" descr="111"/>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58" name="76" descr="76"/>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152400</xdr:colOff>
      <xdr:row>70</xdr:row>
      <xdr:rowOff>0</xdr:rowOff>
    </xdr:from>
    <xdr:to>
      <xdr:col>34</xdr:col>
      <xdr:colOff>218440</xdr:colOff>
      <xdr:row>70</xdr:row>
      <xdr:rowOff>198120</xdr:rowOff>
    </xdr:to>
    <xdr:pic>
      <xdr:nvPicPr>
        <xdr:cNvPr id="25659" name="60" descr="60"/>
        <xdr:cNvPicPr/>
      </xdr:nvPicPr>
      <xdr:blipFill>
        <a:blip r:embed="rId1" cstate="print"/>
        <a:stretch>
          <a:fillRect/>
        </a:stretch>
      </xdr:blipFill>
      <xdr:spPr>
        <a:xfrm>
          <a:off x="211251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60" name="7" descr="7"/>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61" name="154" descr="154"/>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304800</xdr:colOff>
      <xdr:row>70</xdr:row>
      <xdr:rowOff>0</xdr:rowOff>
    </xdr:from>
    <xdr:to>
      <xdr:col>34</xdr:col>
      <xdr:colOff>370840</xdr:colOff>
      <xdr:row>70</xdr:row>
      <xdr:rowOff>198120</xdr:rowOff>
    </xdr:to>
    <xdr:pic>
      <xdr:nvPicPr>
        <xdr:cNvPr id="25662" name="1" descr="1"/>
        <xdr:cNvPicPr/>
      </xdr:nvPicPr>
      <xdr:blipFill>
        <a:blip r:embed="rId1" cstate="print"/>
        <a:stretch>
          <a:fillRect/>
        </a:stretch>
      </xdr:blipFill>
      <xdr:spPr>
        <a:xfrm>
          <a:off x="212775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63" name="135" descr="135"/>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228600</xdr:colOff>
      <xdr:row>70</xdr:row>
      <xdr:rowOff>0</xdr:rowOff>
    </xdr:from>
    <xdr:to>
      <xdr:col>34</xdr:col>
      <xdr:colOff>294640</xdr:colOff>
      <xdr:row>70</xdr:row>
      <xdr:rowOff>198120</xdr:rowOff>
    </xdr:to>
    <xdr:pic>
      <xdr:nvPicPr>
        <xdr:cNvPr id="25664" name="24" descr="24"/>
        <xdr:cNvPicPr/>
      </xdr:nvPicPr>
      <xdr:blipFill>
        <a:blip r:embed="rId1" cstate="print"/>
        <a:stretch>
          <a:fillRect/>
        </a:stretch>
      </xdr:blipFill>
      <xdr:spPr>
        <a:xfrm>
          <a:off x="212013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65" name="156" descr="156"/>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66" name="75" descr="75"/>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66675</xdr:colOff>
      <xdr:row>70</xdr:row>
      <xdr:rowOff>0</xdr:rowOff>
    </xdr:from>
    <xdr:to>
      <xdr:col>34</xdr:col>
      <xdr:colOff>132715</xdr:colOff>
      <xdr:row>70</xdr:row>
      <xdr:rowOff>198120</xdr:rowOff>
    </xdr:to>
    <xdr:pic>
      <xdr:nvPicPr>
        <xdr:cNvPr id="25667" name="12" descr="12"/>
        <xdr:cNvPicPr/>
      </xdr:nvPicPr>
      <xdr:blipFill>
        <a:blip r:embed="rId1" cstate="print"/>
        <a:stretch>
          <a:fillRect/>
        </a:stretch>
      </xdr:blipFill>
      <xdr:spPr>
        <a:xfrm>
          <a:off x="21039455" y="115169950"/>
          <a:ext cx="66040" cy="198120"/>
        </a:xfrm>
        <a:prstGeom prst="rect">
          <a:avLst/>
        </a:prstGeom>
        <a:noFill/>
        <a:ln w="9525">
          <a:noFill/>
        </a:ln>
      </xdr:spPr>
    </xdr:pic>
    <xdr:clientData/>
  </xdr:twoCellAnchor>
  <xdr:twoCellAnchor editAs="oneCell">
    <xdr:from>
      <xdr:col>34</xdr:col>
      <xdr:colOff>0</xdr:colOff>
      <xdr:row>70</xdr:row>
      <xdr:rowOff>0</xdr:rowOff>
    </xdr:from>
    <xdr:to>
      <xdr:col>34</xdr:col>
      <xdr:colOff>66040</xdr:colOff>
      <xdr:row>70</xdr:row>
      <xdr:rowOff>198120</xdr:rowOff>
    </xdr:to>
    <xdr:pic>
      <xdr:nvPicPr>
        <xdr:cNvPr id="25668" name="144" descr="144"/>
        <xdr:cNvPicPr/>
      </xdr:nvPicPr>
      <xdr:blipFill>
        <a:blip r:embed="rId1" cstate="print"/>
        <a:stretch>
          <a:fillRect/>
        </a:stretch>
      </xdr:blipFill>
      <xdr:spPr>
        <a:xfrm>
          <a:off x="20972780" y="115169950"/>
          <a:ext cx="66040" cy="19812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193675</xdr:rowOff>
    </xdr:to>
    <xdr:pic>
      <xdr:nvPicPr>
        <xdr:cNvPr id="25669" name="120" descr="120"/>
        <xdr:cNvPicPr/>
      </xdr:nvPicPr>
      <xdr:blipFill>
        <a:blip r:embed="rId1" cstate="print"/>
        <a:stretch>
          <a:fillRect/>
        </a:stretch>
      </xdr:blipFill>
      <xdr:spPr>
        <a:xfrm>
          <a:off x="21429980" y="115169950"/>
          <a:ext cx="66040" cy="193675"/>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193675</xdr:rowOff>
    </xdr:to>
    <xdr:pic>
      <xdr:nvPicPr>
        <xdr:cNvPr id="25670" name="120" descr="120"/>
        <xdr:cNvPicPr/>
      </xdr:nvPicPr>
      <xdr:blipFill>
        <a:blip r:embed="rId1" cstate="print"/>
        <a:stretch>
          <a:fillRect/>
        </a:stretch>
      </xdr:blipFill>
      <xdr:spPr>
        <a:xfrm>
          <a:off x="21429980" y="115169950"/>
          <a:ext cx="66040" cy="193675"/>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226060</xdr:rowOff>
    </xdr:to>
    <xdr:pic>
      <xdr:nvPicPr>
        <xdr:cNvPr id="25671" name="120" descr="120"/>
        <xdr:cNvPicPr/>
      </xdr:nvPicPr>
      <xdr:blipFill>
        <a:blip r:embed="rId1" cstate="print"/>
        <a:stretch>
          <a:fillRect/>
        </a:stretch>
      </xdr:blipFill>
      <xdr:spPr>
        <a:xfrm>
          <a:off x="21429980" y="115169950"/>
          <a:ext cx="66040" cy="22606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226060</xdr:rowOff>
    </xdr:to>
    <xdr:pic>
      <xdr:nvPicPr>
        <xdr:cNvPr id="25672" name="120" descr="120"/>
        <xdr:cNvPicPr/>
      </xdr:nvPicPr>
      <xdr:blipFill>
        <a:blip r:embed="rId1" cstate="print"/>
        <a:stretch>
          <a:fillRect/>
        </a:stretch>
      </xdr:blipFill>
      <xdr:spPr>
        <a:xfrm>
          <a:off x="21429980" y="115169950"/>
          <a:ext cx="66040" cy="22606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226060</xdr:rowOff>
    </xdr:to>
    <xdr:pic>
      <xdr:nvPicPr>
        <xdr:cNvPr id="25673" name="120" descr="120"/>
        <xdr:cNvPicPr/>
      </xdr:nvPicPr>
      <xdr:blipFill>
        <a:blip r:embed="rId1" cstate="print"/>
        <a:stretch>
          <a:fillRect/>
        </a:stretch>
      </xdr:blipFill>
      <xdr:spPr>
        <a:xfrm>
          <a:off x="21429980" y="115169950"/>
          <a:ext cx="66040" cy="226060"/>
        </a:xfrm>
        <a:prstGeom prst="rect">
          <a:avLst/>
        </a:prstGeom>
        <a:noFill/>
        <a:ln w="9525">
          <a:noFill/>
        </a:ln>
      </xdr:spPr>
    </xdr:pic>
    <xdr:clientData/>
  </xdr:twoCellAnchor>
  <xdr:twoCellAnchor editAs="oneCell">
    <xdr:from>
      <xdr:col>34</xdr:col>
      <xdr:colOff>343535</xdr:colOff>
      <xdr:row>70</xdr:row>
      <xdr:rowOff>0</xdr:rowOff>
    </xdr:from>
    <xdr:to>
      <xdr:col>34</xdr:col>
      <xdr:colOff>408305</xdr:colOff>
      <xdr:row>70</xdr:row>
      <xdr:rowOff>226060</xdr:rowOff>
    </xdr:to>
    <xdr:pic>
      <xdr:nvPicPr>
        <xdr:cNvPr id="25674" name="120" descr="120"/>
        <xdr:cNvPicPr/>
      </xdr:nvPicPr>
      <xdr:blipFill>
        <a:blip r:embed="rId1" cstate="print"/>
        <a:stretch>
          <a:fillRect/>
        </a:stretch>
      </xdr:blipFill>
      <xdr:spPr>
        <a:xfrm>
          <a:off x="21316315" y="115169950"/>
          <a:ext cx="64770" cy="226060"/>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332105</xdr:rowOff>
    </xdr:to>
    <xdr:pic>
      <xdr:nvPicPr>
        <xdr:cNvPr id="25675" name="120" descr="120"/>
        <xdr:cNvPicPr/>
      </xdr:nvPicPr>
      <xdr:blipFill>
        <a:blip r:embed="rId1" cstate="print"/>
        <a:stretch>
          <a:fillRect/>
        </a:stretch>
      </xdr:blipFill>
      <xdr:spPr>
        <a:xfrm>
          <a:off x="21429980" y="115169950"/>
          <a:ext cx="66040" cy="332105"/>
        </a:xfrm>
        <a:prstGeom prst="rect">
          <a:avLst/>
        </a:prstGeom>
        <a:noFill/>
        <a:ln w="9525">
          <a:noFill/>
        </a:ln>
      </xdr:spPr>
    </xdr:pic>
    <xdr:clientData/>
  </xdr:twoCellAnchor>
  <xdr:twoCellAnchor editAs="oneCell">
    <xdr:from>
      <xdr:col>34</xdr:col>
      <xdr:colOff>457200</xdr:colOff>
      <xdr:row>70</xdr:row>
      <xdr:rowOff>0</xdr:rowOff>
    </xdr:from>
    <xdr:to>
      <xdr:col>34</xdr:col>
      <xdr:colOff>523240</xdr:colOff>
      <xdr:row>70</xdr:row>
      <xdr:rowOff>332105</xdr:rowOff>
    </xdr:to>
    <xdr:pic>
      <xdr:nvPicPr>
        <xdr:cNvPr id="25676" name="120" descr="120"/>
        <xdr:cNvPicPr/>
      </xdr:nvPicPr>
      <xdr:blipFill>
        <a:blip r:embed="rId1" cstate="print"/>
        <a:stretch>
          <a:fillRect/>
        </a:stretch>
      </xdr:blipFill>
      <xdr:spPr>
        <a:xfrm>
          <a:off x="21429980" y="115169950"/>
          <a:ext cx="66040" cy="332105"/>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189865</xdr:rowOff>
    </xdr:to>
    <xdr:pic>
      <xdr:nvPicPr>
        <xdr:cNvPr id="25677" name="120" descr="120"/>
        <xdr:cNvPicPr/>
      </xdr:nvPicPr>
      <xdr:blipFill>
        <a:blip r:embed="rId1" cstate="print"/>
        <a:stretch>
          <a:fillRect/>
        </a:stretch>
      </xdr:blipFill>
      <xdr:spPr>
        <a:xfrm>
          <a:off x="21429980" y="115169950"/>
          <a:ext cx="46990" cy="189865"/>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189865</xdr:rowOff>
    </xdr:to>
    <xdr:pic>
      <xdr:nvPicPr>
        <xdr:cNvPr id="25678" name="120" descr="120"/>
        <xdr:cNvPicPr/>
      </xdr:nvPicPr>
      <xdr:blipFill>
        <a:blip r:embed="rId1" cstate="print"/>
        <a:stretch>
          <a:fillRect/>
        </a:stretch>
      </xdr:blipFill>
      <xdr:spPr>
        <a:xfrm>
          <a:off x="21429980" y="115169950"/>
          <a:ext cx="46990" cy="189865"/>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281940</xdr:rowOff>
    </xdr:to>
    <xdr:pic>
      <xdr:nvPicPr>
        <xdr:cNvPr id="25679" name="120" descr="120"/>
        <xdr:cNvPicPr/>
      </xdr:nvPicPr>
      <xdr:blipFill>
        <a:blip r:embed="rId1" cstate="print"/>
        <a:stretch>
          <a:fillRect/>
        </a:stretch>
      </xdr:blipFill>
      <xdr:spPr>
        <a:xfrm>
          <a:off x="21429980" y="115169950"/>
          <a:ext cx="46990" cy="281940"/>
        </a:xfrm>
        <a:prstGeom prst="rect">
          <a:avLst/>
        </a:prstGeom>
        <a:noFill/>
        <a:ln w="9525">
          <a:noFill/>
        </a:ln>
      </xdr:spPr>
    </xdr:pic>
    <xdr:clientData/>
  </xdr:twoCellAnchor>
  <xdr:twoCellAnchor editAs="oneCell">
    <xdr:from>
      <xdr:col>34</xdr:col>
      <xdr:colOff>457200</xdr:colOff>
      <xdr:row>70</xdr:row>
      <xdr:rowOff>0</xdr:rowOff>
    </xdr:from>
    <xdr:to>
      <xdr:col>34</xdr:col>
      <xdr:colOff>504190</xdr:colOff>
      <xdr:row>70</xdr:row>
      <xdr:rowOff>281940</xdr:rowOff>
    </xdr:to>
    <xdr:pic>
      <xdr:nvPicPr>
        <xdr:cNvPr id="25680" name="120" descr="120"/>
        <xdr:cNvPicPr/>
      </xdr:nvPicPr>
      <xdr:blipFill>
        <a:blip r:embed="rId1" cstate="print"/>
        <a:stretch>
          <a:fillRect/>
        </a:stretch>
      </xdr:blipFill>
      <xdr:spPr>
        <a:xfrm>
          <a:off x="21429980" y="115169950"/>
          <a:ext cx="46990" cy="281940"/>
        </a:xfrm>
        <a:prstGeom prst="rect">
          <a:avLst/>
        </a:prstGeom>
        <a:noFill/>
        <a:ln w="9525">
          <a:noFill/>
        </a:ln>
      </xdr:spPr>
    </xdr:pic>
    <xdr:clientData/>
  </xdr:twoCellAnchor>
  <xdr:twoCellAnchor editAs="oneCell">
    <xdr:from>
      <xdr:col>34</xdr:col>
      <xdr:colOff>353060</xdr:colOff>
      <xdr:row>331</xdr:row>
      <xdr:rowOff>0</xdr:rowOff>
    </xdr:from>
    <xdr:to>
      <xdr:col>34</xdr:col>
      <xdr:colOff>417195</xdr:colOff>
      <xdr:row>332</xdr:row>
      <xdr:rowOff>160020</xdr:rowOff>
    </xdr:to>
    <xdr:pic>
      <xdr:nvPicPr>
        <xdr:cNvPr id="25681" name="103" descr="103"/>
        <xdr:cNvPicPr/>
      </xdr:nvPicPr>
      <xdr:blipFill>
        <a:blip r:embed="rId1"/>
        <a:stretch>
          <a:fillRect/>
        </a:stretch>
      </xdr:blipFill>
      <xdr:spPr>
        <a:xfrm>
          <a:off x="21325840" y="338604225"/>
          <a:ext cx="6413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682" name="4" descr="4"/>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683" name="139" descr="139"/>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684" name="36" descr="36"/>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685" name="140" descr="140"/>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686" name="109" descr="109"/>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687" name="125" descr="12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688" name="59" descr="59"/>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689" name="77" descr="7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690" name="152" descr="1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691" name="150" descr="150"/>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692" name="116" descr="116"/>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693" name="5" descr="5"/>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694" name="95" descr="95"/>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695" name="68" descr="68"/>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323215</xdr:rowOff>
    </xdr:to>
    <xdr:pic>
      <xdr:nvPicPr>
        <xdr:cNvPr id="25696" name="42" descr="42"/>
        <xdr:cNvPicPr/>
      </xdr:nvPicPr>
      <xdr:blipFill>
        <a:blip r:embed="rId1"/>
        <a:stretch>
          <a:fillRect/>
        </a:stretch>
      </xdr:blipFill>
      <xdr:spPr>
        <a:xfrm>
          <a:off x="21431250" y="338604225"/>
          <a:ext cx="64135"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697" name="34" descr="34"/>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698" name="106" descr="106"/>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699" name="57" descr="57"/>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700" name="137" descr="137"/>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701" name="25" descr="25"/>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702" name="14" descr="14"/>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703" name="99" descr="9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704" name="124" descr="124"/>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705" name="114" descr="114"/>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706" name="149" descr="149"/>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707" name="155" descr="155"/>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708" name="69" descr="69"/>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709" name="17" descr="17"/>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710" name="72" descr="72"/>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711" name="110" descr="1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712" name="21" descr="21"/>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713" name="22" descr="22"/>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714" name="13" descr="13"/>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323215</xdr:rowOff>
    </xdr:to>
    <xdr:pic>
      <xdr:nvPicPr>
        <xdr:cNvPr id="25715" name="54" descr="54"/>
        <xdr:cNvPicPr/>
      </xdr:nvPicPr>
      <xdr:blipFill>
        <a:blip r:embed="rId1"/>
        <a:stretch>
          <a:fillRect/>
        </a:stretch>
      </xdr:blipFill>
      <xdr:spPr>
        <a:xfrm>
          <a:off x="21277580" y="338604225"/>
          <a:ext cx="67310"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5716" name="27" descr="27"/>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717" name="39" descr="39"/>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718" name="31" descr="31"/>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5719" name="37" descr="37"/>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5720" name="45" descr="45"/>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721" name="127" descr="127"/>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722" name="29" descr="29"/>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723" name="90" descr="90"/>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724" name="58" descr="58"/>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725" name="71" descr="71"/>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726" name="92" descr="92"/>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727" name="129" descr="129"/>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323215</xdr:rowOff>
    </xdr:to>
    <xdr:pic>
      <xdr:nvPicPr>
        <xdr:cNvPr id="25728" name="131" descr="131"/>
        <xdr:cNvPicPr/>
      </xdr:nvPicPr>
      <xdr:blipFill>
        <a:blip r:embed="rId1"/>
        <a:stretch>
          <a:fillRect/>
        </a:stretch>
      </xdr:blipFill>
      <xdr:spPr>
        <a:xfrm>
          <a:off x="21126450" y="338604225"/>
          <a:ext cx="6413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729" name="63" descr="63"/>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730" name="38" descr="38"/>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731" name="115" descr="115"/>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732" name="33" descr="3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733" name="70" descr="70"/>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734" name="10" descr="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735" name="87" descr="87"/>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323215</xdr:rowOff>
    </xdr:to>
    <xdr:pic>
      <xdr:nvPicPr>
        <xdr:cNvPr id="25736" name="11" descr="11"/>
        <xdr:cNvPicPr/>
      </xdr:nvPicPr>
      <xdr:blipFill>
        <a:blip r:embed="rId1"/>
        <a:stretch>
          <a:fillRect/>
        </a:stretch>
      </xdr:blipFill>
      <xdr:spPr>
        <a:xfrm>
          <a:off x="21505545" y="338604225"/>
          <a:ext cx="67310"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737" name="46" descr="46"/>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738" name="119" descr="119"/>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739" name="100" descr="10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740" name="85" descr="85"/>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741" name="107" descr="107"/>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742" name="126" descr="126"/>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323215</xdr:rowOff>
    </xdr:to>
    <xdr:pic>
      <xdr:nvPicPr>
        <xdr:cNvPr id="25743" name="159" descr="159"/>
        <xdr:cNvPicPr/>
      </xdr:nvPicPr>
      <xdr:blipFill>
        <a:blip r:embed="rId1"/>
        <a:stretch>
          <a:fillRect/>
        </a:stretch>
      </xdr:blipFill>
      <xdr:spPr>
        <a:xfrm>
          <a:off x="21572855" y="338604225"/>
          <a:ext cx="66040" cy="1237615"/>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744" name="105" descr="105"/>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745" name="65" descr="6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746" name="16" descr="1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747" name="67" descr="67"/>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748" name="147" descr="147"/>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749" name="56" descr="56"/>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750" name="102" descr="102"/>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751" name="35" descr="35"/>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752" name="133" descr="133"/>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753" name="118" descr="118"/>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754" name="26" descr="26"/>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314960</xdr:rowOff>
    </xdr:to>
    <xdr:pic>
      <xdr:nvPicPr>
        <xdr:cNvPr id="25755" name="73" descr="73"/>
        <xdr:cNvPicPr/>
      </xdr:nvPicPr>
      <xdr:blipFill>
        <a:blip r:embed="rId1"/>
        <a:stretch>
          <a:fillRect/>
        </a:stretch>
      </xdr:blipFill>
      <xdr:spPr>
        <a:xfrm>
          <a:off x="21572855" y="338604225"/>
          <a:ext cx="66040"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756" name="53" descr="53"/>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757" name="2" descr="2"/>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323215</xdr:rowOff>
    </xdr:to>
    <xdr:pic>
      <xdr:nvPicPr>
        <xdr:cNvPr id="25758" name="98" descr="98"/>
        <xdr:cNvPicPr/>
      </xdr:nvPicPr>
      <xdr:blipFill>
        <a:blip r:embed="rId1"/>
        <a:stretch>
          <a:fillRect/>
        </a:stretch>
      </xdr:blipFill>
      <xdr:spPr>
        <a:xfrm>
          <a:off x="21126450" y="338604225"/>
          <a:ext cx="6413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759" name="91" descr="91"/>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760" name="108" descr="108"/>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761" name="79" descr="79"/>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762" name="48" descr="48"/>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763" name="86" descr="8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764" name="0" descr="0"/>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323215</xdr:rowOff>
    </xdr:to>
    <xdr:pic>
      <xdr:nvPicPr>
        <xdr:cNvPr id="25765" name="51" descr="51"/>
        <xdr:cNvPicPr/>
      </xdr:nvPicPr>
      <xdr:blipFill>
        <a:blip r:embed="rId1"/>
        <a:stretch>
          <a:fillRect/>
        </a:stretch>
      </xdr:blipFill>
      <xdr:spPr>
        <a:xfrm>
          <a:off x="21431250" y="338604225"/>
          <a:ext cx="64135" cy="1237615"/>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766" name="19" descr="19"/>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767" name="20" descr="2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768" name="160" descr="160"/>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769" name="117" descr="117"/>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770" name="64" descr="64"/>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771" name="52" descr="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772" name="49" descr="49"/>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773" name="143" descr="143"/>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774" name="82" descr="82"/>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775" name="112" descr="112"/>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776" name="18" descr="18"/>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777" name="88" descr="88"/>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778" name="157" descr="157"/>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5779" name="28" descr="28"/>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780" name="128" descr="12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781" name="148" descr="148"/>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5782" name="84" descr="84"/>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783" name="3" descr="3"/>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784" name="81" descr="81"/>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785" name="40" descr="40"/>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314960</xdr:rowOff>
    </xdr:to>
    <xdr:pic>
      <xdr:nvPicPr>
        <xdr:cNvPr id="25786" name="141" descr="141"/>
        <xdr:cNvPicPr/>
      </xdr:nvPicPr>
      <xdr:blipFill>
        <a:blip r:embed="rId1"/>
        <a:stretch>
          <a:fillRect/>
        </a:stretch>
      </xdr:blipFill>
      <xdr:spPr>
        <a:xfrm>
          <a:off x="21572855" y="338604225"/>
          <a:ext cx="6604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787" name="41" descr="41"/>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788" name="9" descr="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789" name="78" descr="78"/>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790" name="74" descr="74"/>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791" name="120" descr="12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792" name="66" descr="66"/>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793" name="44" descr="44"/>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794" name="146" descr="146"/>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795" name="121" descr="121"/>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796" name="101" descr="101"/>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797" name="62" descr="62"/>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798" name="93" descr="9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5799" name="111" descr="111"/>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800" name="76" descr="76"/>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801" name="60" descr="60"/>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323215</xdr:rowOff>
    </xdr:to>
    <xdr:pic>
      <xdr:nvPicPr>
        <xdr:cNvPr id="25802" name="50" descr="50"/>
        <xdr:cNvPicPr/>
      </xdr:nvPicPr>
      <xdr:blipFill>
        <a:blip r:embed="rId1"/>
        <a:stretch>
          <a:fillRect/>
        </a:stretch>
      </xdr:blipFill>
      <xdr:spPr>
        <a:xfrm>
          <a:off x="21572855" y="338604225"/>
          <a:ext cx="66040" cy="1237615"/>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803" name="43" descr="43"/>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804" name="7" descr="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805" name="23" descr="23"/>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806" name="154" descr="154"/>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807" name="1" descr="1"/>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808" name="89" descr="89"/>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809" name="135" descr="135"/>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810" name="138" descr="138"/>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811" name="151" descr="151"/>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812" name="24" descr="24"/>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5813" name="156" descr="156"/>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814" name="75" descr="75"/>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815" name="153" descr="15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314960</xdr:rowOff>
    </xdr:to>
    <xdr:pic>
      <xdr:nvPicPr>
        <xdr:cNvPr id="25816" name="132" descr="132"/>
        <xdr:cNvPicPr/>
      </xdr:nvPicPr>
      <xdr:blipFill>
        <a:blip r:embed="rId1"/>
        <a:stretch>
          <a:fillRect/>
        </a:stretch>
      </xdr:blipFill>
      <xdr:spPr>
        <a:xfrm>
          <a:off x="21572855" y="338604225"/>
          <a:ext cx="6604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817" name="145" descr="145"/>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818" name="80" descr="80"/>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819" name="161" descr="161"/>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820" name="136" descr="136"/>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821" name="12" descr="12"/>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822" name="144" descr="144"/>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323215</xdr:rowOff>
    </xdr:to>
    <xdr:pic>
      <xdr:nvPicPr>
        <xdr:cNvPr id="25823" name="15" descr="15"/>
        <xdr:cNvPicPr/>
      </xdr:nvPicPr>
      <xdr:blipFill>
        <a:blip r:embed="rId1"/>
        <a:stretch>
          <a:fillRect/>
        </a:stretch>
      </xdr:blipFill>
      <xdr:spPr>
        <a:xfrm>
          <a:off x="21277580" y="338604225"/>
          <a:ext cx="67310" cy="1237615"/>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824" name="6" descr="6"/>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825" name="61" descr="61"/>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826" name="158" descr="158"/>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827" name="96" descr="96"/>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314960</xdr:rowOff>
    </xdr:to>
    <xdr:pic>
      <xdr:nvPicPr>
        <xdr:cNvPr id="25828" name="83" descr="83"/>
        <xdr:cNvPicPr/>
      </xdr:nvPicPr>
      <xdr:blipFill>
        <a:blip r:embed="rId1"/>
        <a:stretch>
          <a:fillRect/>
        </a:stretch>
      </xdr:blipFill>
      <xdr:spPr>
        <a:xfrm>
          <a:off x="21572855" y="338604225"/>
          <a:ext cx="66040" cy="122936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829" name="130" descr="130"/>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830" name="122" descr="122"/>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831" name="47" descr="47"/>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832" name="103" descr="10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833" name="32" descr="32"/>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323215</xdr:rowOff>
    </xdr:to>
    <xdr:pic>
      <xdr:nvPicPr>
        <xdr:cNvPr id="25834" name="55" descr="55"/>
        <xdr:cNvPicPr/>
      </xdr:nvPicPr>
      <xdr:blipFill>
        <a:blip r:embed="rId1"/>
        <a:stretch>
          <a:fillRect/>
        </a:stretch>
      </xdr:blipFill>
      <xdr:spPr>
        <a:xfrm>
          <a:off x="21505545" y="338604225"/>
          <a:ext cx="67310"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5835" name="142" descr="142"/>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836" name="134" descr="134"/>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837" name="30" descr="30"/>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838" name="113" descr="113"/>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839" name="104" descr="104"/>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840" name="94" descr="94"/>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841" name="8" descr="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842" name="123" descr="123"/>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843" name="97" descr="97"/>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844" name="4" descr="4"/>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845" name="139" descr="139"/>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846" name="36" descr="36"/>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847" name="140" descr="140"/>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848" name="109" descr="109"/>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849" name="125" descr="12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850" name="59" descr="59"/>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851" name="77" descr="7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852" name="152" descr="1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853" name="150" descr="150"/>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854" name="116" descr="116"/>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855" name="5" descr="5"/>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856" name="95" descr="95"/>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857" name="68" descr="68"/>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323215</xdr:rowOff>
    </xdr:to>
    <xdr:pic>
      <xdr:nvPicPr>
        <xdr:cNvPr id="25858" name="42" descr="42"/>
        <xdr:cNvPicPr/>
      </xdr:nvPicPr>
      <xdr:blipFill>
        <a:blip r:embed="rId1"/>
        <a:stretch>
          <a:fillRect/>
        </a:stretch>
      </xdr:blipFill>
      <xdr:spPr>
        <a:xfrm>
          <a:off x="21431250" y="338604225"/>
          <a:ext cx="64135"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859" name="34" descr="34"/>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860" name="106" descr="106"/>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861" name="57" descr="57"/>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862" name="137" descr="137"/>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863" name="25" descr="25"/>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864" name="14" descr="14"/>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865" name="99" descr="9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866" name="124" descr="124"/>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867" name="114" descr="114"/>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868" name="149" descr="149"/>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869" name="155" descr="155"/>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870" name="69" descr="69"/>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871" name="17" descr="17"/>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872" name="72" descr="72"/>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873" name="110" descr="1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874" name="21" descr="21"/>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875" name="22" descr="22"/>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876" name="13" descr="13"/>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323215</xdr:rowOff>
    </xdr:to>
    <xdr:pic>
      <xdr:nvPicPr>
        <xdr:cNvPr id="25877" name="54" descr="54"/>
        <xdr:cNvPicPr/>
      </xdr:nvPicPr>
      <xdr:blipFill>
        <a:blip r:embed="rId1"/>
        <a:stretch>
          <a:fillRect/>
        </a:stretch>
      </xdr:blipFill>
      <xdr:spPr>
        <a:xfrm>
          <a:off x="21277580" y="338604225"/>
          <a:ext cx="67310"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5878" name="27" descr="27"/>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879" name="39" descr="39"/>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880" name="31" descr="31"/>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5881" name="37" descr="37"/>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5882" name="45" descr="45"/>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883" name="127" descr="127"/>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884" name="29" descr="29"/>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885" name="90" descr="90"/>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886" name="58" descr="58"/>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887" name="71" descr="71"/>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888" name="92" descr="92"/>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889" name="129" descr="129"/>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323215</xdr:rowOff>
    </xdr:to>
    <xdr:pic>
      <xdr:nvPicPr>
        <xdr:cNvPr id="25890" name="131" descr="131"/>
        <xdr:cNvPicPr/>
      </xdr:nvPicPr>
      <xdr:blipFill>
        <a:blip r:embed="rId1"/>
        <a:stretch>
          <a:fillRect/>
        </a:stretch>
      </xdr:blipFill>
      <xdr:spPr>
        <a:xfrm>
          <a:off x="21126450" y="338604225"/>
          <a:ext cx="6413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891" name="63" descr="63"/>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892" name="38" descr="38"/>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893" name="115" descr="115"/>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894" name="33" descr="3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895" name="70" descr="70"/>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896" name="10" descr="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897" name="87" descr="87"/>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323215</xdr:rowOff>
    </xdr:to>
    <xdr:pic>
      <xdr:nvPicPr>
        <xdr:cNvPr id="25898" name="11" descr="11"/>
        <xdr:cNvPicPr/>
      </xdr:nvPicPr>
      <xdr:blipFill>
        <a:blip r:embed="rId1"/>
        <a:stretch>
          <a:fillRect/>
        </a:stretch>
      </xdr:blipFill>
      <xdr:spPr>
        <a:xfrm>
          <a:off x="21505545" y="338604225"/>
          <a:ext cx="67310"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899" name="46" descr="46"/>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900" name="119" descr="119"/>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901" name="100" descr="10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902" name="85" descr="85"/>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903" name="107" descr="107"/>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904" name="126" descr="126"/>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323215</xdr:rowOff>
    </xdr:to>
    <xdr:pic>
      <xdr:nvPicPr>
        <xdr:cNvPr id="25905" name="159" descr="159"/>
        <xdr:cNvPicPr/>
      </xdr:nvPicPr>
      <xdr:blipFill>
        <a:blip r:embed="rId1"/>
        <a:stretch>
          <a:fillRect/>
        </a:stretch>
      </xdr:blipFill>
      <xdr:spPr>
        <a:xfrm>
          <a:off x="21572855" y="338604225"/>
          <a:ext cx="66040" cy="1237615"/>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906" name="105" descr="105"/>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907" name="65" descr="6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908" name="16" descr="1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909" name="67" descr="67"/>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910" name="147" descr="147"/>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911" name="56" descr="56"/>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912" name="102" descr="102"/>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913" name="35" descr="35"/>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914" name="133" descr="133"/>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915" name="118" descr="118"/>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916" name="26" descr="26"/>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314960</xdr:rowOff>
    </xdr:to>
    <xdr:pic>
      <xdr:nvPicPr>
        <xdr:cNvPr id="25917" name="73" descr="73"/>
        <xdr:cNvPicPr/>
      </xdr:nvPicPr>
      <xdr:blipFill>
        <a:blip r:embed="rId1"/>
        <a:stretch>
          <a:fillRect/>
        </a:stretch>
      </xdr:blipFill>
      <xdr:spPr>
        <a:xfrm>
          <a:off x="21572855" y="338604225"/>
          <a:ext cx="66040"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918" name="53" descr="53"/>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919" name="2" descr="2"/>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323215</xdr:rowOff>
    </xdr:to>
    <xdr:pic>
      <xdr:nvPicPr>
        <xdr:cNvPr id="25920" name="98" descr="98"/>
        <xdr:cNvPicPr/>
      </xdr:nvPicPr>
      <xdr:blipFill>
        <a:blip r:embed="rId1"/>
        <a:stretch>
          <a:fillRect/>
        </a:stretch>
      </xdr:blipFill>
      <xdr:spPr>
        <a:xfrm>
          <a:off x="21126450" y="338604225"/>
          <a:ext cx="6413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921" name="91" descr="91"/>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922" name="108" descr="108"/>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923" name="79" descr="79"/>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924" name="48" descr="48"/>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925" name="86" descr="8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926" name="0" descr="0"/>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323215</xdr:rowOff>
    </xdr:to>
    <xdr:pic>
      <xdr:nvPicPr>
        <xdr:cNvPr id="25927" name="51" descr="51"/>
        <xdr:cNvPicPr/>
      </xdr:nvPicPr>
      <xdr:blipFill>
        <a:blip r:embed="rId1"/>
        <a:stretch>
          <a:fillRect/>
        </a:stretch>
      </xdr:blipFill>
      <xdr:spPr>
        <a:xfrm>
          <a:off x="21431250" y="338604225"/>
          <a:ext cx="64135" cy="1237615"/>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314960</xdr:rowOff>
    </xdr:to>
    <xdr:pic>
      <xdr:nvPicPr>
        <xdr:cNvPr id="25928" name="19" descr="19"/>
        <xdr:cNvPicPr/>
      </xdr:nvPicPr>
      <xdr:blipFill>
        <a:blip r:embed="rId1"/>
        <a:stretch>
          <a:fillRect/>
        </a:stretch>
      </xdr:blipFill>
      <xdr:spPr>
        <a:xfrm>
          <a:off x="21431250" y="338604225"/>
          <a:ext cx="64135"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929" name="20" descr="2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930" name="160" descr="160"/>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167640</xdr:rowOff>
    </xdr:to>
    <xdr:pic>
      <xdr:nvPicPr>
        <xdr:cNvPr id="25931" name="117" descr="117"/>
        <xdr:cNvPicPr/>
      </xdr:nvPicPr>
      <xdr:blipFill>
        <a:blip r:embed="rId1"/>
        <a:stretch>
          <a:fillRect/>
        </a:stretch>
      </xdr:blipFill>
      <xdr:spPr>
        <a:xfrm>
          <a:off x="21431250" y="338604225"/>
          <a:ext cx="64135" cy="108204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932" name="64" descr="64"/>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933" name="52" descr="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934" name="49" descr="49"/>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935" name="143" descr="143"/>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936" name="82" descr="82"/>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937" name="112" descr="112"/>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938" name="18" descr="18"/>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939" name="88" descr="88"/>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940" name="157" descr="157"/>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5941" name="28" descr="28"/>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942" name="128" descr="12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943" name="148" descr="148"/>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5944" name="84" descr="84"/>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5945" name="3" descr="3"/>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946" name="81" descr="81"/>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947" name="40" descr="40"/>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314960</xdr:rowOff>
    </xdr:to>
    <xdr:pic>
      <xdr:nvPicPr>
        <xdr:cNvPr id="25948" name="141" descr="141"/>
        <xdr:cNvPicPr/>
      </xdr:nvPicPr>
      <xdr:blipFill>
        <a:blip r:embed="rId1"/>
        <a:stretch>
          <a:fillRect/>
        </a:stretch>
      </xdr:blipFill>
      <xdr:spPr>
        <a:xfrm>
          <a:off x="21572855" y="338604225"/>
          <a:ext cx="6604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5949" name="41" descr="41"/>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950" name="9" descr="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951" name="78" descr="78"/>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314960</xdr:rowOff>
    </xdr:to>
    <xdr:pic>
      <xdr:nvPicPr>
        <xdr:cNvPr id="25952" name="74" descr="74"/>
        <xdr:cNvPicPr/>
      </xdr:nvPicPr>
      <xdr:blipFill>
        <a:blip r:embed="rId1"/>
        <a:stretch>
          <a:fillRect/>
        </a:stretch>
      </xdr:blipFill>
      <xdr:spPr>
        <a:xfrm>
          <a:off x="21505545" y="338604225"/>
          <a:ext cx="67310"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5953" name="120" descr="12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954" name="66" descr="66"/>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955" name="44" descr="44"/>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167640</xdr:rowOff>
    </xdr:to>
    <xdr:pic>
      <xdr:nvPicPr>
        <xdr:cNvPr id="25956" name="146" descr="146"/>
        <xdr:cNvPicPr/>
      </xdr:nvPicPr>
      <xdr:blipFill>
        <a:blip r:embed="rId1"/>
        <a:stretch>
          <a:fillRect/>
        </a:stretch>
      </xdr:blipFill>
      <xdr:spPr>
        <a:xfrm>
          <a:off x="21277580"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167640</xdr:rowOff>
    </xdr:to>
    <xdr:pic>
      <xdr:nvPicPr>
        <xdr:cNvPr id="25957" name="121" descr="121"/>
        <xdr:cNvPicPr/>
      </xdr:nvPicPr>
      <xdr:blipFill>
        <a:blip r:embed="rId1"/>
        <a:stretch>
          <a:fillRect/>
        </a:stretch>
      </xdr:blipFill>
      <xdr:spPr>
        <a:xfrm>
          <a:off x="21126450" y="338604225"/>
          <a:ext cx="6413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958" name="101" descr="101"/>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5959" name="62" descr="62"/>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960" name="93" descr="9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5961" name="111" descr="111"/>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962" name="76" descr="76"/>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314960</xdr:rowOff>
    </xdr:to>
    <xdr:pic>
      <xdr:nvPicPr>
        <xdr:cNvPr id="25963" name="60" descr="60"/>
        <xdr:cNvPicPr/>
      </xdr:nvPicPr>
      <xdr:blipFill>
        <a:blip r:embed="rId1"/>
        <a:stretch>
          <a:fillRect/>
        </a:stretch>
      </xdr:blipFill>
      <xdr:spPr>
        <a:xfrm>
          <a:off x="21126450" y="338604225"/>
          <a:ext cx="64135" cy="122936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323215</xdr:rowOff>
    </xdr:to>
    <xdr:pic>
      <xdr:nvPicPr>
        <xdr:cNvPr id="25964" name="50" descr="50"/>
        <xdr:cNvPicPr/>
      </xdr:nvPicPr>
      <xdr:blipFill>
        <a:blip r:embed="rId1"/>
        <a:stretch>
          <a:fillRect/>
        </a:stretch>
      </xdr:blipFill>
      <xdr:spPr>
        <a:xfrm>
          <a:off x="21572855" y="338604225"/>
          <a:ext cx="66040" cy="1237615"/>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167640</xdr:rowOff>
    </xdr:to>
    <xdr:pic>
      <xdr:nvPicPr>
        <xdr:cNvPr id="25965" name="43" descr="43"/>
        <xdr:cNvPicPr/>
      </xdr:nvPicPr>
      <xdr:blipFill>
        <a:blip r:embed="rId1"/>
        <a:stretch>
          <a:fillRect/>
        </a:stretch>
      </xdr:blipFill>
      <xdr:spPr>
        <a:xfrm>
          <a:off x="21572855"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966" name="7" descr="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967" name="23" descr="23"/>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968" name="154" descr="154"/>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969" name="1" descr="1"/>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970" name="89" descr="89"/>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971" name="135" descr="135"/>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5972" name="138" descr="138"/>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973" name="151" descr="151"/>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5974" name="24" descr="24"/>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5975" name="156" descr="156"/>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976" name="75" descr="75"/>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977" name="153" descr="15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314960</xdr:rowOff>
    </xdr:to>
    <xdr:pic>
      <xdr:nvPicPr>
        <xdr:cNvPr id="25978" name="132" descr="132"/>
        <xdr:cNvPicPr/>
      </xdr:nvPicPr>
      <xdr:blipFill>
        <a:blip r:embed="rId1"/>
        <a:stretch>
          <a:fillRect/>
        </a:stretch>
      </xdr:blipFill>
      <xdr:spPr>
        <a:xfrm>
          <a:off x="21572855" y="338604225"/>
          <a:ext cx="6604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314960</xdr:rowOff>
    </xdr:to>
    <xdr:pic>
      <xdr:nvPicPr>
        <xdr:cNvPr id="25979" name="145" descr="145"/>
        <xdr:cNvPicPr/>
      </xdr:nvPicPr>
      <xdr:blipFill>
        <a:blip r:embed="rId1"/>
        <a:stretch>
          <a:fillRect/>
        </a:stretch>
      </xdr:blipFill>
      <xdr:spPr>
        <a:xfrm>
          <a:off x="21277580" y="338604225"/>
          <a:ext cx="67310" cy="122936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980" name="80" descr="80"/>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5981" name="161" descr="161"/>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600075</xdr:colOff>
      <xdr:row>331</xdr:row>
      <xdr:rowOff>0</xdr:rowOff>
    </xdr:from>
    <xdr:to>
      <xdr:col>34</xdr:col>
      <xdr:colOff>666115</xdr:colOff>
      <xdr:row>332</xdr:row>
      <xdr:rowOff>160020</xdr:rowOff>
    </xdr:to>
    <xdr:pic>
      <xdr:nvPicPr>
        <xdr:cNvPr id="25982" name="136" descr="136"/>
        <xdr:cNvPicPr/>
      </xdr:nvPicPr>
      <xdr:blipFill>
        <a:blip r:embed="rId1"/>
        <a:stretch>
          <a:fillRect/>
        </a:stretch>
      </xdr:blipFill>
      <xdr:spPr>
        <a:xfrm>
          <a:off x="21572855"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5983" name="12" descr="12"/>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5984" name="144" descr="144"/>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323215</xdr:rowOff>
    </xdr:to>
    <xdr:pic>
      <xdr:nvPicPr>
        <xdr:cNvPr id="25985" name="15" descr="15"/>
        <xdr:cNvPicPr/>
      </xdr:nvPicPr>
      <xdr:blipFill>
        <a:blip r:embed="rId1"/>
        <a:stretch>
          <a:fillRect/>
        </a:stretch>
      </xdr:blipFill>
      <xdr:spPr>
        <a:xfrm>
          <a:off x="21277580" y="338604225"/>
          <a:ext cx="67310" cy="1237615"/>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167640</xdr:rowOff>
    </xdr:to>
    <xdr:pic>
      <xdr:nvPicPr>
        <xdr:cNvPr id="25986" name="6" descr="6"/>
        <xdr:cNvPicPr/>
      </xdr:nvPicPr>
      <xdr:blipFill>
        <a:blip r:embed="rId1"/>
        <a:stretch>
          <a:fillRect/>
        </a:stretch>
      </xdr:blipFill>
      <xdr:spPr>
        <a:xfrm>
          <a:off x="21505545"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987" name="61" descr="61"/>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988" name="158" descr="158"/>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989" name="130" descr="130"/>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458470</xdr:colOff>
      <xdr:row>331</xdr:row>
      <xdr:rowOff>0</xdr:rowOff>
    </xdr:from>
    <xdr:to>
      <xdr:col>34</xdr:col>
      <xdr:colOff>522605</xdr:colOff>
      <xdr:row>332</xdr:row>
      <xdr:rowOff>160020</xdr:rowOff>
    </xdr:to>
    <xdr:pic>
      <xdr:nvPicPr>
        <xdr:cNvPr id="25990" name="122" descr="122"/>
        <xdr:cNvPicPr/>
      </xdr:nvPicPr>
      <xdr:blipFill>
        <a:blip r:embed="rId1"/>
        <a:stretch>
          <a:fillRect/>
        </a:stretch>
      </xdr:blipFill>
      <xdr:spPr>
        <a:xfrm>
          <a:off x="21431250" y="338604225"/>
          <a:ext cx="6413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5991" name="47" descr="47"/>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532765</xdr:colOff>
      <xdr:row>331</xdr:row>
      <xdr:rowOff>0</xdr:rowOff>
    </xdr:from>
    <xdr:to>
      <xdr:col>34</xdr:col>
      <xdr:colOff>600075</xdr:colOff>
      <xdr:row>332</xdr:row>
      <xdr:rowOff>160020</xdr:rowOff>
    </xdr:to>
    <xdr:pic>
      <xdr:nvPicPr>
        <xdr:cNvPr id="25992" name="103" descr="103"/>
        <xdr:cNvPicPr/>
      </xdr:nvPicPr>
      <xdr:blipFill>
        <a:blip r:embed="rId1"/>
        <a:stretch>
          <a:fillRect/>
        </a:stretch>
      </xdr:blipFill>
      <xdr:spPr>
        <a:xfrm>
          <a:off x="21505545" y="338604225"/>
          <a:ext cx="6731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993" name="32" descr="32"/>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5994" name="142" descr="142"/>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304800</xdr:colOff>
      <xdr:row>331</xdr:row>
      <xdr:rowOff>0</xdr:rowOff>
    </xdr:from>
    <xdr:to>
      <xdr:col>34</xdr:col>
      <xdr:colOff>372110</xdr:colOff>
      <xdr:row>332</xdr:row>
      <xdr:rowOff>160020</xdr:rowOff>
    </xdr:to>
    <xdr:pic>
      <xdr:nvPicPr>
        <xdr:cNvPr id="25995" name="134" descr="134"/>
        <xdr:cNvPicPr/>
      </xdr:nvPicPr>
      <xdr:blipFill>
        <a:blip r:embed="rId1"/>
        <a:stretch>
          <a:fillRect/>
        </a:stretch>
      </xdr:blipFill>
      <xdr:spPr>
        <a:xfrm>
          <a:off x="21277580" y="338604225"/>
          <a:ext cx="6731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217805</xdr:colOff>
      <xdr:row>332</xdr:row>
      <xdr:rowOff>160020</xdr:rowOff>
    </xdr:to>
    <xdr:pic>
      <xdr:nvPicPr>
        <xdr:cNvPr id="25996" name="113" descr="113"/>
        <xdr:cNvPicPr/>
      </xdr:nvPicPr>
      <xdr:blipFill>
        <a:blip r:embed="rId1"/>
        <a:stretch>
          <a:fillRect/>
        </a:stretch>
      </xdr:blipFill>
      <xdr:spPr>
        <a:xfrm>
          <a:off x="21126450" y="338604225"/>
          <a:ext cx="6413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5997" name="104" descr="104"/>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998" name="8" descr="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5999" name="123" descr="123"/>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000" name="97" descr="97"/>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001" name="4" descr="4"/>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02" name="139" descr="13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03" name="36" descr="3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004" name="140" descr="140"/>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05" name="109" descr="10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006" name="125" descr="12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07" name="59" descr="5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008" name="77" descr="7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009" name="152" descr="1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10" name="150" descr="15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011" name="116" descr="116"/>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012" name="5" descr="5"/>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13" name="95" descr="95"/>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14" name="68" descr="68"/>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015" name="42" descr="42"/>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016" name="34" descr="34"/>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17" name="106" descr="106"/>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018" name="57" descr="57"/>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019" name="137" descr="137"/>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020" name="25" descr="25"/>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021" name="14" descr="14"/>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022" name="99" descr="9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023" name="124" descr="124"/>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024" name="114" descr="114"/>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025" name="149" descr="149"/>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026" name="155" descr="155"/>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027" name="69" descr="69"/>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028" name="17" descr="17"/>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029" name="72" descr="72"/>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030" name="110" descr="1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31" name="21" descr="21"/>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032" name="22" descr="22"/>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033" name="13" descr="13"/>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323215</xdr:rowOff>
    </xdr:to>
    <xdr:pic>
      <xdr:nvPicPr>
        <xdr:cNvPr id="26034" name="54" descr="54"/>
        <xdr:cNvPicPr/>
      </xdr:nvPicPr>
      <xdr:blipFill>
        <a:blip r:embed="rId1"/>
        <a:stretch>
          <a:fillRect/>
        </a:stretch>
      </xdr:blipFill>
      <xdr:spPr>
        <a:xfrm>
          <a:off x="21277580" y="338604225"/>
          <a:ext cx="65405"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6035" name="27" descr="27"/>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036" name="39" descr="39"/>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037" name="31" descr="31"/>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6038" name="37" descr="37"/>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6039" name="45" descr="45"/>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040" name="127" descr="127"/>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041" name="29" descr="29"/>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42" name="90" descr="9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043" name="58" descr="58"/>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044" name="71" descr="71"/>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045" name="92" descr="92"/>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046" name="129" descr="129"/>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323215</xdr:rowOff>
    </xdr:to>
    <xdr:pic>
      <xdr:nvPicPr>
        <xdr:cNvPr id="26047" name="131" descr="131"/>
        <xdr:cNvPicPr/>
      </xdr:nvPicPr>
      <xdr:blipFill>
        <a:blip r:embed="rId1"/>
        <a:stretch>
          <a:fillRect/>
        </a:stretch>
      </xdr:blipFill>
      <xdr:spPr>
        <a:xfrm>
          <a:off x="21126450" y="338604225"/>
          <a:ext cx="6286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048" name="63" descr="63"/>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049" name="38" descr="38"/>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050" name="115" descr="115"/>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51" name="33" descr="33"/>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52" name="70" descr="7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053" name="10" descr="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054" name="87" descr="87"/>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055" name="11" descr="11"/>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056" name="46" descr="46"/>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057" name="119" descr="119"/>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058" name="100" descr="10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059" name="85" descr="85"/>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060" name="107" descr="107"/>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61" name="126" descr="12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062" name="159" descr="159"/>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63" name="105" descr="105"/>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064" name="65" descr="6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065" name="16" descr="1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66" name="67" descr="67"/>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067" name="147" descr="147"/>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068" name="56" descr="56"/>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069" name="102" descr="102"/>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70" name="35" descr="35"/>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71" name="133" descr="133"/>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072" name="118" descr="118"/>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073" name="26" descr="26"/>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074" name="73" descr="73"/>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075" name="53" descr="53"/>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076" name="2" descr="2"/>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323215</xdr:rowOff>
    </xdr:to>
    <xdr:pic>
      <xdr:nvPicPr>
        <xdr:cNvPr id="26077" name="98" descr="98"/>
        <xdr:cNvPicPr/>
      </xdr:nvPicPr>
      <xdr:blipFill>
        <a:blip r:embed="rId1"/>
        <a:stretch>
          <a:fillRect/>
        </a:stretch>
      </xdr:blipFill>
      <xdr:spPr>
        <a:xfrm>
          <a:off x="21126450" y="338604225"/>
          <a:ext cx="6286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078" name="91" descr="91"/>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79" name="108" descr="108"/>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80" name="79" descr="7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081" name="48" descr="48"/>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082" name="86" descr="8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83" name="0" descr="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084" name="51" descr="51"/>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085" name="19" descr="19"/>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086" name="20" descr="2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87" name="160" descr="16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88" name="117" descr="117"/>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089" name="64" descr="64"/>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090" name="52" descr="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091" name="49" descr="49"/>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092" name="143" descr="143"/>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093" name="82" descr="82"/>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094" name="112" descr="112"/>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095" name="18" descr="18"/>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096" name="88" descr="88"/>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097" name="157" descr="157"/>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6098" name="28" descr="28"/>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099" name="128" descr="12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100" name="148" descr="148"/>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6101" name="84" descr="84"/>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102" name="3" descr="3"/>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103" name="81" descr="81"/>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04" name="40" descr="4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05" name="141" descr="141"/>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106" name="41" descr="41"/>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107" name="9" descr="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08" name="78" descr="78"/>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09" name="74" descr="74"/>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110" name="120" descr="12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111" name="66" descr="66"/>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112" name="44" descr="44"/>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113" name="146" descr="146"/>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114" name="121" descr="121"/>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115" name="101" descr="101"/>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116" name="62" descr="62"/>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17" name="93" descr="93"/>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6118" name="111" descr="111"/>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119" name="76" descr="76"/>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120" name="60" descr="60"/>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121" name="50" descr="50"/>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122" name="43" descr="43"/>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123" name="7" descr="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124" name="23" descr="23"/>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125" name="154" descr="154"/>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126" name="1" descr="1"/>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127" name="89" descr="89"/>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128" name="135" descr="135"/>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129" name="138" descr="138"/>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130" name="151" descr="151"/>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131" name="24" descr="24"/>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6132" name="156" descr="156"/>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133" name="75" descr="75"/>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34" name="153" descr="153"/>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35" name="132" descr="132"/>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136" name="145" descr="145"/>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37" name="80" descr="8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138" name="161" descr="161"/>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39" name="136" descr="13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140" name="12" descr="12"/>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141" name="144" descr="144"/>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323215</xdr:rowOff>
    </xdr:to>
    <xdr:pic>
      <xdr:nvPicPr>
        <xdr:cNvPr id="26142" name="15" descr="15"/>
        <xdr:cNvPicPr/>
      </xdr:nvPicPr>
      <xdr:blipFill>
        <a:blip r:embed="rId1"/>
        <a:stretch>
          <a:fillRect/>
        </a:stretch>
      </xdr:blipFill>
      <xdr:spPr>
        <a:xfrm>
          <a:off x="21277580" y="338604225"/>
          <a:ext cx="6540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143" name="6" descr="6"/>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144" name="61" descr="61"/>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145" name="158" descr="158"/>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46" name="96" descr="9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47" name="83" descr="83"/>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48" name="130" descr="13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49" name="122" descr="122"/>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150" name="47" descr="47"/>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51" name="103" descr="103"/>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152" name="32" descr="32"/>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153" name="55" descr="55"/>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6154" name="142" descr="142"/>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155" name="134" descr="134"/>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156" name="30" descr="30"/>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157" name="113" descr="113"/>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158" name="104" descr="104"/>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59" name="94" descr="94"/>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160" name="8" descr="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161" name="123" descr="123"/>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162" name="97" descr="97"/>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163" name="4" descr="4"/>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64" name="139" descr="13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65" name="36" descr="3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166" name="140" descr="140"/>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67" name="109" descr="10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168" name="125" descr="12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69" name="59" descr="5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170" name="77" descr="7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171" name="152" descr="1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72" name="150" descr="15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173" name="116" descr="116"/>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174" name="5" descr="5"/>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75" name="95" descr="95"/>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76" name="68" descr="68"/>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177" name="42" descr="42"/>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178" name="34" descr="34"/>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179" name="106" descr="106"/>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80" name="57" descr="57"/>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181" name="137" descr="137"/>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82" name="25" descr="25"/>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183" name="14" descr="14"/>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184" name="99" descr="9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185" name="124" descr="124"/>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186" name="114" descr="114"/>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187" name="149" descr="149"/>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188" name="155" descr="155"/>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189" name="69" descr="69"/>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190" name="17" descr="17"/>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191" name="72" descr="72"/>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192" name="110" descr="1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193" name="21" descr="21"/>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194" name="22" descr="22"/>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195" name="13" descr="13"/>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323215</xdr:rowOff>
    </xdr:to>
    <xdr:pic>
      <xdr:nvPicPr>
        <xdr:cNvPr id="26196" name="54" descr="54"/>
        <xdr:cNvPicPr/>
      </xdr:nvPicPr>
      <xdr:blipFill>
        <a:blip r:embed="rId1"/>
        <a:stretch>
          <a:fillRect/>
        </a:stretch>
      </xdr:blipFill>
      <xdr:spPr>
        <a:xfrm>
          <a:off x="21277580" y="338604225"/>
          <a:ext cx="65405"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6197" name="27" descr="27"/>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198" name="39" descr="39"/>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199" name="31" descr="31"/>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6200" name="37" descr="37"/>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323215</xdr:rowOff>
    </xdr:to>
    <xdr:pic>
      <xdr:nvPicPr>
        <xdr:cNvPr id="26201" name="45" descr="45"/>
        <xdr:cNvPicPr/>
      </xdr:nvPicPr>
      <xdr:blipFill>
        <a:blip r:embed="rId1"/>
        <a:stretch>
          <a:fillRect/>
        </a:stretch>
      </xdr:blipFill>
      <xdr:spPr>
        <a:xfrm>
          <a:off x="21353145" y="338604225"/>
          <a:ext cx="67945" cy="1237615"/>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202" name="127" descr="127"/>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203" name="29" descr="29"/>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04" name="90" descr="9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205" name="58" descr="58"/>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206" name="71" descr="71"/>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07" name="92" descr="92"/>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208" name="129" descr="129"/>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323215</xdr:rowOff>
    </xdr:to>
    <xdr:pic>
      <xdr:nvPicPr>
        <xdr:cNvPr id="26209" name="131" descr="131"/>
        <xdr:cNvPicPr/>
      </xdr:nvPicPr>
      <xdr:blipFill>
        <a:blip r:embed="rId1"/>
        <a:stretch>
          <a:fillRect/>
        </a:stretch>
      </xdr:blipFill>
      <xdr:spPr>
        <a:xfrm>
          <a:off x="21126450" y="338604225"/>
          <a:ext cx="6286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210" name="63" descr="63"/>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211" name="38" descr="38"/>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212" name="115" descr="115"/>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13" name="33" descr="33"/>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14" name="70" descr="7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215" name="10" descr="1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216" name="87" descr="87"/>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217" name="11" descr="11"/>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218" name="46" descr="46"/>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219" name="119" descr="119"/>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220" name="100" descr="10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21" name="85" descr="85"/>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222" name="107" descr="107"/>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23" name="126" descr="12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224" name="159" descr="159"/>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25" name="105" descr="105"/>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226" name="65" descr="65"/>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227" name="16" descr="1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28" name="67" descr="67"/>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229" name="147" descr="147"/>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230" name="56" descr="56"/>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231" name="102" descr="102"/>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32" name="35" descr="35"/>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33" name="133" descr="133"/>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234" name="118" descr="118"/>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235" name="26" descr="26"/>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36" name="73" descr="73"/>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237" name="53" descr="53"/>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238" name="2" descr="2"/>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323215</xdr:rowOff>
    </xdr:to>
    <xdr:pic>
      <xdr:nvPicPr>
        <xdr:cNvPr id="26239" name="98" descr="98"/>
        <xdr:cNvPicPr/>
      </xdr:nvPicPr>
      <xdr:blipFill>
        <a:blip r:embed="rId1"/>
        <a:stretch>
          <a:fillRect/>
        </a:stretch>
      </xdr:blipFill>
      <xdr:spPr>
        <a:xfrm>
          <a:off x="21126450" y="338604225"/>
          <a:ext cx="62865"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240" name="91" descr="91"/>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41" name="108" descr="108"/>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42" name="79" descr="79"/>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243" name="48" descr="48"/>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244" name="86" descr="86"/>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45" name="0" descr="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246" name="51" descr="51"/>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47" name="19" descr="19"/>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248" name="20" descr="20"/>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49" name="160" descr="160"/>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50" name="117" descr="117"/>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51" name="64" descr="64"/>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252" name="52" descr="52"/>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253" name="49" descr="49"/>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254" name="143" descr="143"/>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255" name="82" descr="82"/>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56" name="112" descr="112"/>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257" name="18" descr="18"/>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258" name="88" descr="88"/>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259" name="157" descr="157"/>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6260" name="28" descr="28"/>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261" name="128" descr="12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262" name="148" descr="148"/>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6263" name="84" descr="84"/>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160020</xdr:rowOff>
    </xdr:to>
    <xdr:pic>
      <xdr:nvPicPr>
        <xdr:cNvPr id="26264" name="3" descr="3"/>
        <xdr:cNvPicPr/>
      </xdr:nvPicPr>
      <xdr:blipFill>
        <a:blip r:embed="rId1"/>
        <a:stretch>
          <a:fillRect/>
        </a:stretch>
      </xdr:blipFill>
      <xdr:spPr>
        <a:xfrm>
          <a:off x="2120138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265" name="81" descr="81"/>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66" name="40" descr="4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67" name="141" descr="141"/>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167640</xdr:rowOff>
    </xdr:to>
    <xdr:pic>
      <xdr:nvPicPr>
        <xdr:cNvPr id="26268" name="41" descr="41"/>
        <xdr:cNvPicPr/>
      </xdr:nvPicPr>
      <xdr:blipFill>
        <a:blip r:embed="rId1"/>
        <a:stretch>
          <a:fillRect/>
        </a:stretch>
      </xdr:blipFill>
      <xdr:spPr>
        <a:xfrm>
          <a:off x="20972780" y="338604225"/>
          <a:ext cx="66040"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269" name="9" descr="9"/>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70" name="78" descr="78"/>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71" name="74" descr="74"/>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314960</xdr:rowOff>
    </xdr:to>
    <xdr:pic>
      <xdr:nvPicPr>
        <xdr:cNvPr id="26272" name="120" descr="120"/>
        <xdr:cNvPicPr/>
      </xdr:nvPicPr>
      <xdr:blipFill>
        <a:blip r:embed="rId1"/>
        <a:stretch>
          <a:fillRect/>
        </a:stretch>
      </xdr:blipFill>
      <xdr:spPr>
        <a:xfrm>
          <a:off x="21353145" y="338604225"/>
          <a:ext cx="6794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273" name="66" descr="66"/>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274" name="44" descr="44"/>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167640</xdr:rowOff>
    </xdr:to>
    <xdr:pic>
      <xdr:nvPicPr>
        <xdr:cNvPr id="26275" name="146" descr="146"/>
        <xdr:cNvPicPr/>
      </xdr:nvPicPr>
      <xdr:blipFill>
        <a:blip r:embed="rId1"/>
        <a:stretch>
          <a:fillRect/>
        </a:stretch>
      </xdr:blipFill>
      <xdr:spPr>
        <a:xfrm>
          <a:off x="21277580" y="338604225"/>
          <a:ext cx="65405"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167640</xdr:rowOff>
    </xdr:to>
    <xdr:pic>
      <xdr:nvPicPr>
        <xdr:cNvPr id="26276" name="121" descr="121"/>
        <xdr:cNvPicPr/>
      </xdr:nvPicPr>
      <xdr:blipFill>
        <a:blip r:embed="rId1"/>
        <a:stretch>
          <a:fillRect/>
        </a:stretch>
      </xdr:blipFill>
      <xdr:spPr>
        <a:xfrm>
          <a:off x="21126450" y="338604225"/>
          <a:ext cx="62865" cy="108204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277" name="101" descr="101"/>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160020</xdr:rowOff>
    </xdr:to>
    <xdr:pic>
      <xdr:nvPicPr>
        <xdr:cNvPr id="26278" name="62" descr="62"/>
        <xdr:cNvPicPr/>
      </xdr:nvPicPr>
      <xdr:blipFill>
        <a:blip r:embed="rId1"/>
        <a:stretch>
          <a:fillRect/>
        </a:stretch>
      </xdr:blipFill>
      <xdr:spPr>
        <a:xfrm>
          <a:off x="21353145" y="338604225"/>
          <a:ext cx="6794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79" name="93" descr="93"/>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323215</xdr:rowOff>
    </xdr:to>
    <xdr:pic>
      <xdr:nvPicPr>
        <xdr:cNvPr id="26280" name="111" descr="111"/>
        <xdr:cNvPicPr/>
      </xdr:nvPicPr>
      <xdr:blipFill>
        <a:blip r:embed="rId1"/>
        <a:stretch>
          <a:fillRect/>
        </a:stretch>
      </xdr:blipFill>
      <xdr:spPr>
        <a:xfrm>
          <a:off x="20972780" y="338604225"/>
          <a:ext cx="66040" cy="1237615"/>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281" name="76" descr="76"/>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314960</xdr:rowOff>
    </xdr:to>
    <xdr:pic>
      <xdr:nvPicPr>
        <xdr:cNvPr id="26282" name="60" descr="60"/>
        <xdr:cNvPicPr/>
      </xdr:nvPicPr>
      <xdr:blipFill>
        <a:blip r:embed="rId1"/>
        <a:stretch>
          <a:fillRect/>
        </a:stretch>
      </xdr:blipFill>
      <xdr:spPr>
        <a:xfrm>
          <a:off x="21126450" y="338604225"/>
          <a:ext cx="6286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323215</xdr:rowOff>
    </xdr:to>
    <xdr:pic>
      <xdr:nvPicPr>
        <xdr:cNvPr id="26283" name="50" descr="50"/>
        <xdr:cNvPicPr/>
      </xdr:nvPicPr>
      <xdr:blipFill>
        <a:blip r:embed="rId1"/>
        <a:stretch>
          <a:fillRect/>
        </a:stretch>
      </xdr:blipFill>
      <xdr:spPr>
        <a:xfrm>
          <a:off x="21362035" y="338604225"/>
          <a:ext cx="6921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284" name="43" descr="43"/>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285" name="7" descr="7"/>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286" name="23" descr="23"/>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287" name="154" descr="154"/>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288" name="1" descr="1"/>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289" name="89" descr="89"/>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290" name="135" descr="135"/>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167640</xdr:rowOff>
    </xdr:to>
    <xdr:pic>
      <xdr:nvPicPr>
        <xdr:cNvPr id="26291" name="138" descr="138"/>
        <xdr:cNvPicPr/>
      </xdr:nvPicPr>
      <xdr:blipFill>
        <a:blip r:embed="rId1"/>
        <a:stretch>
          <a:fillRect/>
        </a:stretch>
      </xdr:blipFill>
      <xdr:spPr>
        <a:xfrm>
          <a:off x="2120138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292" name="151" descr="151"/>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314960</xdr:rowOff>
    </xdr:to>
    <xdr:pic>
      <xdr:nvPicPr>
        <xdr:cNvPr id="26293" name="24" descr="24"/>
        <xdr:cNvPicPr/>
      </xdr:nvPicPr>
      <xdr:blipFill>
        <a:blip r:embed="rId1"/>
        <a:stretch>
          <a:fillRect/>
        </a:stretch>
      </xdr:blipFill>
      <xdr:spPr>
        <a:xfrm>
          <a:off x="21201380" y="338604225"/>
          <a:ext cx="67310" cy="122936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323215</xdr:rowOff>
    </xdr:to>
    <xdr:pic>
      <xdr:nvPicPr>
        <xdr:cNvPr id="26294" name="156" descr="156"/>
        <xdr:cNvPicPr/>
      </xdr:nvPicPr>
      <xdr:blipFill>
        <a:blip r:embed="rId1"/>
        <a:stretch>
          <a:fillRect/>
        </a:stretch>
      </xdr:blipFill>
      <xdr:spPr>
        <a:xfrm>
          <a:off x="21038820" y="338604225"/>
          <a:ext cx="67310" cy="1237615"/>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295" name="75" descr="75"/>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96" name="153" descr="153"/>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314960</xdr:rowOff>
    </xdr:to>
    <xdr:pic>
      <xdr:nvPicPr>
        <xdr:cNvPr id="26297" name="132" descr="132"/>
        <xdr:cNvPicPr/>
      </xdr:nvPicPr>
      <xdr:blipFill>
        <a:blip r:embed="rId1"/>
        <a:stretch>
          <a:fillRect/>
        </a:stretch>
      </xdr:blipFill>
      <xdr:spPr>
        <a:xfrm>
          <a:off x="21362035" y="338604225"/>
          <a:ext cx="69215"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314960</xdr:rowOff>
    </xdr:to>
    <xdr:pic>
      <xdr:nvPicPr>
        <xdr:cNvPr id="26298" name="145" descr="145"/>
        <xdr:cNvPicPr/>
      </xdr:nvPicPr>
      <xdr:blipFill>
        <a:blip r:embed="rId1"/>
        <a:stretch>
          <a:fillRect/>
        </a:stretch>
      </xdr:blipFill>
      <xdr:spPr>
        <a:xfrm>
          <a:off x="21277580" y="338604225"/>
          <a:ext cx="65405" cy="122936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299" name="80" descr="8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380365</xdr:colOff>
      <xdr:row>331</xdr:row>
      <xdr:rowOff>0</xdr:rowOff>
    </xdr:from>
    <xdr:to>
      <xdr:col>34</xdr:col>
      <xdr:colOff>448310</xdr:colOff>
      <xdr:row>332</xdr:row>
      <xdr:rowOff>167640</xdr:rowOff>
    </xdr:to>
    <xdr:pic>
      <xdr:nvPicPr>
        <xdr:cNvPr id="26300" name="161" descr="161"/>
        <xdr:cNvPicPr/>
      </xdr:nvPicPr>
      <xdr:blipFill>
        <a:blip r:embed="rId1"/>
        <a:stretch>
          <a:fillRect/>
        </a:stretch>
      </xdr:blipFill>
      <xdr:spPr>
        <a:xfrm>
          <a:off x="21353145" y="338604225"/>
          <a:ext cx="67945" cy="108204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301" name="136" descr="13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314960</xdr:rowOff>
    </xdr:to>
    <xdr:pic>
      <xdr:nvPicPr>
        <xdr:cNvPr id="26302" name="12" descr="12"/>
        <xdr:cNvPicPr/>
      </xdr:nvPicPr>
      <xdr:blipFill>
        <a:blip r:embed="rId1"/>
        <a:stretch>
          <a:fillRect/>
        </a:stretch>
      </xdr:blipFill>
      <xdr:spPr>
        <a:xfrm>
          <a:off x="21038820" y="338604225"/>
          <a:ext cx="67310" cy="122936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314960</xdr:rowOff>
    </xdr:to>
    <xdr:pic>
      <xdr:nvPicPr>
        <xdr:cNvPr id="26303" name="144" descr="144"/>
        <xdr:cNvPicPr/>
      </xdr:nvPicPr>
      <xdr:blipFill>
        <a:blip r:embed="rId1"/>
        <a:stretch>
          <a:fillRect/>
        </a:stretch>
      </xdr:blipFill>
      <xdr:spPr>
        <a:xfrm>
          <a:off x="20972780" y="338604225"/>
          <a:ext cx="66040" cy="122936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323215</xdr:rowOff>
    </xdr:to>
    <xdr:pic>
      <xdr:nvPicPr>
        <xdr:cNvPr id="26304" name="15" descr="15"/>
        <xdr:cNvPicPr/>
      </xdr:nvPicPr>
      <xdr:blipFill>
        <a:blip r:embed="rId1"/>
        <a:stretch>
          <a:fillRect/>
        </a:stretch>
      </xdr:blipFill>
      <xdr:spPr>
        <a:xfrm>
          <a:off x="21277580" y="338604225"/>
          <a:ext cx="65405" cy="1237615"/>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167640</xdr:rowOff>
    </xdr:to>
    <xdr:pic>
      <xdr:nvPicPr>
        <xdr:cNvPr id="26305" name="6" descr="6"/>
        <xdr:cNvPicPr/>
      </xdr:nvPicPr>
      <xdr:blipFill>
        <a:blip r:embed="rId1"/>
        <a:stretch>
          <a:fillRect/>
        </a:stretch>
      </xdr:blipFill>
      <xdr:spPr>
        <a:xfrm>
          <a:off x="21362035" y="338604225"/>
          <a:ext cx="69215" cy="108204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306" name="61" descr="61"/>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153670</xdr:colOff>
      <xdr:row>331</xdr:row>
      <xdr:rowOff>0</xdr:rowOff>
    </xdr:from>
    <xdr:to>
      <xdr:col>34</xdr:col>
      <xdr:colOff>216535</xdr:colOff>
      <xdr:row>332</xdr:row>
      <xdr:rowOff>160020</xdr:rowOff>
    </xdr:to>
    <xdr:pic>
      <xdr:nvPicPr>
        <xdr:cNvPr id="26307" name="158" descr="158"/>
        <xdr:cNvPicPr/>
      </xdr:nvPicPr>
      <xdr:blipFill>
        <a:blip r:embed="rId1"/>
        <a:stretch>
          <a:fillRect/>
        </a:stretch>
      </xdr:blipFill>
      <xdr:spPr>
        <a:xfrm>
          <a:off x="21126450" y="338604225"/>
          <a:ext cx="6286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308" name="96" descr="96"/>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389255</xdr:colOff>
      <xdr:row>331</xdr:row>
      <xdr:rowOff>0</xdr:rowOff>
    </xdr:from>
    <xdr:to>
      <xdr:col>34</xdr:col>
      <xdr:colOff>458470</xdr:colOff>
      <xdr:row>332</xdr:row>
      <xdr:rowOff>160020</xdr:rowOff>
    </xdr:to>
    <xdr:pic>
      <xdr:nvPicPr>
        <xdr:cNvPr id="26309" name="130" descr="130"/>
        <xdr:cNvPicPr/>
      </xdr:nvPicPr>
      <xdr:blipFill>
        <a:blip r:embed="rId1"/>
        <a:stretch>
          <a:fillRect/>
        </a:stretch>
      </xdr:blipFill>
      <xdr:spPr>
        <a:xfrm>
          <a:off x="21362035" y="338604225"/>
          <a:ext cx="69215"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167640</xdr:rowOff>
    </xdr:to>
    <xdr:pic>
      <xdr:nvPicPr>
        <xdr:cNvPr id="26310" name="47" descr="47"/>
        <xdr:cNvPicPr/>
      </xdr:nvPicPr>
      <xdr:blipFill>
        <a:blip r:embed="rId1"/>
        <a:stretch>
          <a:fillRect/>
        </a:stretch>
      </xdr:blipFill>
      <xdr:spPr>
        <a:xfrm>
          <a:off x="21038820" y="338604225"/>
          <a:ext cx="67310" cy="1082040"/>
        </a:xfrm>
        <a:prstGeom prst="rect">
          <a:avLst/>
        </a:prstGeom>
        <a:noFill/>
        <a:ln w="9525">
          <a:noFill/>
        </a:ln>
      </xdr:spPr>
    </xdr:pic>
    <xdr:clientData/>
  </xdr:twoCellAnchor>
  <xdr:twoCellAnchor editAs="oneCell">
    <xdr:from>
      <xdr:col>34</xdr:col>
      <xdr:colOff>304800</xdr:colOff>
      <xdr:row>331</xdr:row>
      <xdr:rowOff>0</xdr:rowOff>
    </xdr:from>
    <xdr:to>
      <xdr:col>34</xdr:col>
      <xdr:colOff>370205</xdr:colOff>
      <xdr:row>332</xdr:row>
      <xdr:rowOff>160020</xdr:rowOff>
    </xdr:to>
    <xdr:pic>
      <xdr:nvPicPr>
        <xdr:cNvPr id="26311" name="32" descr="32"/>
        <xdr:cNvPicPr/>
      </xdr:nvPicPr>
      <xdr:blipFill>
        <a:blip r:embed="rId1"/>
        <a:stretch>
          <a:fillRect/>
        </a:stretch>
      </xdr:blipFill>
      <xdr:spPr>
        <a:xfrm>
          <a:off x="21277580" y="338604225"/>
          <a:ext cx="65405" cy="1074420"/>
        </a:xfrm>
        <a:prstGeom prst="rect">
          <a:avLst/>
        </a:prstGeom>
        <a:noFill/>
        <a:ln w="9525">
          <a:noFill/>
        </a:ln>
      </xdr:spPr>
    </xdr:pic>
    <xdr:clientData/>
  </xdr:twoCellAnchor>
  <xdr:twoCellAnchor editAs="oneCell">
    <xdr:from>
      <xdr:col>34</xdr:col>
      <xdr:colOff>228600</xdr:colOff>
      <xdr:row>331</xdr:row>
      <xdr:rowOff>0</xdr:rowOff>
    </xdr:from>
    <xdr:to>
      <xdr:col>34</xdr:col>
      <xdr:colOff>295910</xdr:colOff>
      <xdr:row>332</xdr:row>
      <xdr:rowOff>323215</xdr:rowOff>
    </xdr:to>
    <xdr:pic>
      <xdr:nvPicPr>
        <xdr:cNvPr id="26312" name="142" descr="142"/>
        <xdr:cNvPicPr/>
      </xdr:nvPicPr>
      <xdr:blipFill>
        <a:blip r:embed="rId1"/>
        <a:stretch>
          <a:fillRect/>
        </a:stretch>
      </xdr:blipFill>
      <xdr:spPr>
        <a:xfrm>
          <a:off x="21201380" y="338604225"/>
          <a:ext cx="67310" cy="1237615"/>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313" name="104" descr="104"/>
        <xdr:cNvPicPr/>
      </xdr:nvPicPr>
      <xdr:blipFill>
        <a:blip r:embed="rId1"/>
        <a:stretch>
          <a:fillRect/>
        </a:stretch>
      </xdr:blipFill>
      <xdr:spPr>
        <a:xfrm>
          <a:off x="20972780" y="338604225"/>
          <a:ext cx="6604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314" name="8" descr="8"/>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66040</xdr:colOff>
      <xdr:row>331</xdr:row>
      <xdr:rowOff>0</xdr:rowOff>
    </xdr:from>
    <xdr:to>
      <xdr:col>34</xdr:col>
      <xdr:colOff>133350</xdr:colOff>
      <xdr:row>332</xdr:row>
      <xdr:rowOff>160020</xdr:rowOff>
    </xdr:to>
    <xdr:pic>
      <xdr:nvPicPr>
        <xdr:cNvPr id="26315" name="123" descr="123"/>
        <xdr:cNvPicPr/>
      </xdr:nvPicPr>
      <xdr:blipFill>
        <a:blip r:embed="rId1"/>
        <a:stretch>
          <a:fillRect/>
        </a:stretch>
      </xdr:blipFill>
      <xdr:spPr>
        <a:xfrm>
          <a:off x="21038820" y="338604225"/>
          <a:ext cx="67310" cy="1074420"/>
        </a:xfrm>
        <a:prstGeom prst="rect">
          <a:avLst/>
        </a:prstGeom>
        <a:noFill/>
        <a:ln w="9525">
          <a:noFill/>
        </a:ln>
      </xdr:spPr>
    </xdr:pic>
    <xdr:clientData/>
  </xdr:twoCellAnchor>
  <xdr:twoCellAnchor editAs="oneCell">
    <xdr:from>
      <xdr:col>34</xdr:col>
      <xdr:colOff>0</xdr:colOff>
      <xdr:row>331</xdr:row>
      <xdr:rowOff>0</xdr:rowOff>
    </xdr:from>
    <xdr:to>
      <xdr:col>34</xdr:col>
      <xdr:colOff>66040</xdr:colOff>
      <xdr:row>332</xdr:row>
      <xdr:rowOff>160020</xdr:rowOff>
    </xdr:to>
    <xdr:pic>
      <xdr:nvPicPr>
        <xdr:cNvPr id="26316" name="97" descr="97"/>
        <xdr:cNvPicPr/>
      </xdr:nvPicPr>
      <xdr:blipFill>
        <a:blip r:embed="rId1"/>
        <a:stretch>
          <a:fillRect/>
        </a:stretch>
      </xdr:blipFill>
      <xdr:spPr>
        <a:xfrm>
          <a:off x="20972780" y="338604225"/>
          <a:ext cx="66040" cy="107442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3&#24037;&#20316;\6&#26376;&#21160;&#24577;&#35843;&#25972;\3.&#27491;&#24335;&#25991;&#20214;\&#30333;&#27827;&#21439;2023&#24180;&#20013;&#25972;&#21512;&#26041;&#26696;&#39033;&#30446;&#26126;&#32454;&#34920;&#65288;&#21547;&#35843;&#22686;&#35843;&#20943;&#65289;9.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年度统筹整合财政涉农资金明细表"/>
      <sheetName val="2023年度统筹整合财政涉农资金项目明细表"/>
      <sheetName val="2023年度统筹整合财政涉农资金项目明细表 (调增表)"/>
      <sheetName val="2023年度统筹整合财政涉农资金项目明细表 (调减表)"/>
    </sheetNames>
    <sheetDataSet>
      <sheetData sheetId="0" refreshError="1"/>
      <sheetData sheetId="1" refreshError="1">
        <row r="11">
          <cell r="B11" t="str">
            <v>白河县2023年度木瓜产业建设补助项目</v>
          </cell>
          <cell r="C11" t="str">
            <v>（一）重点就木瓜的物质基础进行研发，白河木瓜区域品牌提升宣传(举办木瓜节1次、开设白河木瓜消费帮扶店1家、宣传推荐)；病虫害防治5000亩；购买有机肥990吨，施肥4950亩。（二）研发木瓜新产品15种（木瓜日化用品3款、木瓜化妆品3款、木瓜茶饮2款、开发木瓜果酒2款，52度木瓜白酒一款、木瓜小食品4款）并进行成果转化。</v>
          </cell>
          <cell r="D11" t="str">
            <v>2023年2月-9月</v>
          </cell>
          <cell r="E11" t="str">
            <v>项目实施能够延伸产业链条，丰富产品种类，提高白河木瓜知名度，拓宽营销渠道，以示范引领带动木瓜规范化管护，提高木瓜的产量及质量，促推农民增收。根据《支持木瓜全产业链产业发展奖补办法》，财政投入资金应优先形成固定资产，形成的固定资产产权归村集体所有，通过方案、协议形式，建立以土地流转、就业务工、产销对接等利益联接机制，扶持壮大村集体经济，确保群众充分受益。使用扶持资金，每2万元带动 1 户，户年均增收不少于 2000 元。通过项目实施项目带动受益总人口301户315人，其中直接受益脱贫人口211户220人，预计户年均增收1000元以上，其中劳务带动286户300人，预计户年均增收1000元以上；土地流转10户15人，预计年户均增收150元/亩。</v>
          </cell>
        </row>
        <row r="11">
          <cell r="G11" t="str">
            <v>城关镇、中厂镇、麻虎镇、冷水镇、构朳镇、卡子镇、宋家镇、仓上镇、西营镇</v>
          </cell>
          <cell r="H11" t="str">
            <v>安坪村、安福村、向荣村、石梯社区、迎新社区、宽坪村、大坪村、顺利社区、兴坪村、小双村、东坡村、黑龙村、桂花村、双喜村、石关村、槐坪村、柳树村</v>
          </cell>
        </row>
        <row r="11">
          <cell r="L11">
            <v>211</v>
          </cell>
          <cell r="M11">
            <v>220</v>
          </cell>
          <cell r="N11">
            <v>301</v>
          </cell>
          <cell r="O11">
            <v>315</v>
          </cell>
        </row>
        <row r="12">
          <cell r="B12" t="str">
            <v>白河县2023年度核桃产业巩固提升项目</v>
          </cell>
          <cell r="C12" t="str">
            <v>结合各个园区实际，因地制宜的对7050亩核桃园实施嫁接、除草、施肥、修剪、病虫害防治、刷白等措施，促进核桃园综合效益得到有效提升,其中对6000亩核桃园中存在品种不适宜、树势过弱，树体老化，病虫害危害严重的低产低效核桃树实施嫁接改造，并做好嫁接后的管理；对1050亩品种优良的核桃园实施科学管理，做好除草、施肥、修剪、病虫害防治、刷白等工作。</v>
          </cell>
          <cell r="D12" t="str">
            <v>2023年1月-11月</v>
          </cell>
          <cell r="E12" t="str">
            <v>根据《白河县特色经济林及林下经济发展项目资金支持办法》，通过林地流转、劳务用工、林产品回收等方式，稳定带动脱贫户增收，与农户签订联农带农利益联结机制，形成可佐证的印证资料。每扶持 1 万元带动农户不少于1户，其中带动脱贫户和监测户不少于 30%，户年均增收 1000元以上。对7050亩核桃园实施嫁接、除草、施肥、修剪、病虫害防治、刷白等工作，促进核桃园综合效益得到有效提升。通过劳务用工带动不低于402户802人增收，其中脱贫户不低于200户400人，预计户年均增收不低于2000元。相关扶持标准：核桃园科学管理扶持标准400元/亩；核桃园嫁接改造600元/亩。</v>
          </cell>
        </row>
        <row r="12">
          <cell r="G12" t="str">
            <v>城关镇、中厂镇、构朳镇、卡子镇、茅坪镇、宋家镇、双丰镇、西营镇、仓上镇、冷水镇、麻虎镇</v>
          </cell>
          <cell r="H12" t="str">
            <v>中营村、东坡村、大坪社区、顺利社区、东坡村、家朳村、凤凰村、茅坪社区、平安村、磨坪村、天池社区、双河社区、闫家社区、蔓营村、东庄村、农庄村、石关村、红椿村、三岔村、三院村、兴隆村、友好村、里龙村、太和村、兴坪村</v>
          </cell>
        </row>
        <row r="12">
          <cell r="L12">
            <v>200</v>
          </cell>
          <cell r="M12">
            <v>400</v>
          </cell>
          <cell r="N12">
            <v>402</v>
          </cell>
          <cell r="O12">
            <v>802</v>
          </cell>
        </row>
        <row r="13">
          <cell r="B13" t="str">
            <v>白河县2023年度林下经济补助项目</v>
          </cell>
          <cell r="C13" t="str">
            <v>林下种植中药材1100亩，林下魔芋550亩，发展林下养猪2900头、林下养鸡6.5万只、林下养蜂2200箱、林下种植天麻1.5万平方。</v>
          </cell>
          <cell r="D13" t="str">
            <v>2023年1月-12月</v>
          </cell>
          <cell r="E13" t="str">
            <v>完成林下种植中药材1100亩，林下魔芋550亩，发展林下养猪2900头、林下养鸡6.5万只、林下养蜂2200箱、林下种植天麻1.5万平方。根据《白河县特色经济林及林下经济发展项目资金支持办法》，通过林地流转、劳务用工、林产品回收等方式，稳定带动脱贫户增收，与农户签订联农带农利益联结机制，形成可佐证的印证资料。每扶持 1 万元带动农户不少于1户，其中带动脱贫户和监测户不少于 30%，户年均增收 1000元以上。通过项目劳务带动242户343人，其中直接受益脱贫户不低于200户200人，预计户年均增收不低于1500元。相关扶持标准：林下种植中药材、魔芋400元/亩；林下养猪300元/头；林下养鸡2元/只；林下养蜂100元/箱；林下种植天麻8元/平方米。</v>
          </cell>
        </row>
        <row r="13">
          <cell r="G13" t="str">
            <v>仓上镇、西营镇、茅坪镇、双丰镇、卡子镇、宋家镇、城关镇、中厂镇、麻虎镇</v>
          </cell>
          <cell r="H13" t="str">
            <v>石关村、槐坪村、东庄村、土泉村、大山村、金刚村、油房村、闫家社区、双安村、凤凰村、磨坪社区、双喜村、幸福村、大坪社区、新营村、南沟村、里龙村</v>
          </cell>
        </row>
        <row r="13">
          <cell r="L13">
            <v>200</v>
          </cell>
          <cell r="M13">
            <v>200</v>
          </cell>
          <cell r="N13">
            <v>242</v>
          </cell>
          <cell r="O13">
            <v>343</v>
          </cell>
        </row>
        <row r="14">
          <cell r="B14" t="str">
            <v>白河县2023年度林业园区产业肥料奖补项目</v>
          </cell>
          <cell r="C14" t="str">
            <v>为进一步巩固我县核桃、香椿、花椒等为重点的特色经济林产业建设，提升经济林木抗逆能力，提高亩均效益，2023年按照园区生产建设需求完成碳基营养肥支持总量500吨。</v>
          </cell>
          <cell r="D14" t="str">
            <v>2023年1月-12月</v>
          </cell>
          <cell r="E14" t="str">
            <v>完成肥料支持总量500吨，施肥面积2500亩。根据《白河县特色经济林及林下经济发展项目资金支持办法》，通过林地流转、劳务用工、林产品回收等方式，稳定带动脱贫户增收，与农户签订联农带农利益联结机制，形成可佐证的印证资料。每扶持 1 万元带动农户不少于1户，其中带动脱贫户和监测户不少于 30%，户年均增收 1000元以上。通过发展产业带动农户120户131人增收，其中直接受益脱贫人口100户100人，预计户年均增收1000元以上。相关扶持标准：每亩200公斤施肥标准申报肥料扶持。</v>
          </cell>
        </row>
        <row r="14">
          <cell r="G14" t="str">
            <v>仓上镇、西营镇、双丰镇、构朳镇、城关镇、冷水镇、麻虎镇、宋家镇</v>
          </cell>
          <cell r="H14" t="str">
            <v>槐坪村、蔓营村、双河村、闫家村、双河村、双安村、凉水村、安福村、幸福村、三院村、兴隆村、水坪村、秧田村、南沟村、东桥村、磨坪村</v>
          </cell>
        </row>
        <row r="14">
          <cell r="L14">
            <v>100</v>
          </cell>
          <cell r="M14">
            <v>100</v>
          </cell>
          <cell r="N14">
            <v>120</v>
          </cell>
          <cell r="O14">
            <v>131</v>
          </cell>
        </row>
        <row r="15">
          <cell r="B15" t="str">
            <v>白河县2023年茶叶产业建设项目</v>
          </cell>
          <cell r="C15" t="str">
            <v>1.茶园管护7320亩。补助标准：管护茶园100亩以上（含100亩），每亩扶持700元（每亩含200元有机肥扶持），最高不超过20万元。2.建初加工厂1处400平方米并购置相关茶叶生产机械12台。补助标准：建成投产且流转或经营茶园300亩以上，按照建厂投资总额的20%扶持(每平方米不超过400元），最高不超过50万元；给予新设备购置总金额20%补助，最高不超过10万元。3.建设标准化茶厂1处725平方米并购置生产线1条。补助标准：新建精深加工标准化厂房的按投资总额的30%扶持(每平方米不超过500元），最高不超过100万元；新购设备和生产线安装调试费用的30%扶持，最高不超过100万元。4.建设茶产业三产融合示范点2处，补助标准：建设集中连片300亩以上的茶叶休闲观光、体验园建设、依法依规建设茶庄，正常运营两年以上乡村旅游经营主体，经验收合格的一次性奖励10万元—30万元。5.在安康建设茶叶专营店1处。补助标准：在县级市以上建立茶叶销售旗舰店、直销店、连锁店，年销售额达100万元以上扶持10万元。6.参加省内外展示展销，举办茶旅文化节一次，技术培训等，茶叶品牌建设及宣传，专家工作站建设等。 补助标准：每年安排60万元，由县农业农村局专项用于科技支撑体系建设和白河富硒“白河春燕”茶区域公用品牌建设。7.各种质量评比活动。补助标准：送样参评“亚太杯”、“中茶杯”、“中绿杯”、“国饮杯”等全国茶叶质量评比的，每获得一个“特等奖”一次性扶持1.5万元，“金奖”一次性扶持1万元，银奖”一次性扶持0.5万元，参加省内组织的产品评比中获“特等奖”、“金奖”、“银奖”，一次性分别扶持0.5万元、0.3万元、0.1万元。8.茶园补植补种（对自然灾害的茶园缺苗缺株进行补植等）。补助标准：由镇村申报、县农业农村局核实后，统一采购茶苗或茶种扶持补植补造（安排资金总额不超过40万元）。                          （财政资金投入形成的资产，产权归属村集体）</v>
          </cell>
          <cell r="D15" t="str">
            <v>2023年1月-12月</v>
          </cell>
          <cell r="E15" t="str">
            <v>项目形成资产权属归村集体所有，按照白河县资产管护办法要求由资产使用企业负责后续管护。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通过流转583户农户5800亩土地带动增收，通过务工、茶叶鲜叶回收等方式，带动农户885户1936人增收，其中脱贫户（含监测户）600户1297人，预计户年均增收2000元以上。</v>
          </cell>
        </row>
        <row r="15">
          <cell r="G15" t="str">
            <v>城关镇、中厂镇、卡子镇、茅坪镇、宋家镇、双丰镇、西营镇、冷水镇、麻虎镇</v>
          </cell>
          <cell r="H15" t="str">
            <v>中营村、顺利社区、新厂社区、新营社区、陈庄社区、凤凰村、仓房村、桂花村、友爱村、彭家社区、四新村、朝阳村、田湾村、磨坪社区、东桥村、太平社区、双喜村、安乐村、火焰村、五星村、双安村、土泉村、中皇村、金银村、松树村</v>
          </cell>
        </row>
        <row r="15">
          <cell r="L15">
            <v>600</v>
          </cell>
          <cell r="M15">
            <v>1297</v>
          </cell>
          <cell r="N15">
            <v>885</v>
          </cell>
          <cell r="O15">
            <v>1936</v>
          </cell>
        </row>
        <row r="16">
          <cell r="B16" t="str">
            <v>陕西永宏生物科技有限公司2023年黄姜产业建设项目</v>
          </cell>
          <cell r="C16" t="str">
            <v>1.收购原料鲜黄姜3600吨。补助标准：加工龙头企业培育，对于签订回购合同并且年收购本县境内鲜姜在700吨以上的加工企业给予10万元的资金扶持，每增加100吨再给予2万元的资金扶持，最高不超过100万元。                                                                           2.改扩建标准化厂房5000平方米、新建年产8万吨黄姜碳源生产线1条。补助标准：新建（改建）完工的给予总投资30%的资金扶持，最高不超过150万元。                                                         （财政资金投入形成的资产，产权归属村集体）</v>
          </cell>
          <cell r="D16" t="str">
            <v>2023年1月-12月</v>
          </cell>
          <cell r="E16" t="str">
            <v>项目形成资产权属归村集体所有，按照白河县资产管护办法要求由资产使用企业负责后续管护。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通过务工、黄姜回收等方式，带动农户218户545人增收，其中脱贫户（含监测户）100户260人，预计户年均增收2000元以上。</v>
          </cell>
        </row>
        <row r="16">
          <cell r="G16" t="str">
            <v>构朳镇</v>
          </cell>
          <cell r="H16" t="str">
            <v>纸坊村</v>
          </cell>
          <cell r="I16" t="str">
            <v>是</v>
          </cell>
          <cell r="J16" t="str">
            <v>否</v>
          </cell>
          <cell r="K16" t="str">
            <v>是</v>
          </cell>
          <cell r="L16">
            <v>100</v>
          </cell>
          <cell r="M16">
            <v>260</v>
          </cell>
          <cell r="N16">
            <v>218</v>
          </cell>
          <cell r="O16">
            <v>545</v>
          </cell>
        </row>
        <row r="17">
          <cell r="B17" t="str">
            <v>白河县2023年魔芋产业建设项目</v>
          </cell>
          <cell r="C17" t="str">
            <v>1.建设魔芋种植基地2985亩；修建田间步道5000米，修建防护网5000米。补助标准：对新建魔芋种植基地面积在100-300亩（其中林下种植面积不低于70%）的经营主体每100亩给予6万元的资金扶持，最高给予18万元资金扶持；对建设魔芋示范园（其中林下种植面积不低于70%，含田间路、防护网等建设）200亩以上的每100亩给予7万元资金扶持，最高给予14万元资金扶持；对新建魔芋种植基地面积在301亩以上(其中林下种植面积不低于70%)的经营主体每100亩给予7万元资金扶持，最高给予40万元资金扶持。2.改建厂房1200平方米。补助标准：新建（改建）完工的给予总投资额30%资金扶持，最高不超过150万元。（财政资金投入形成的资产，产权归属归村集体）</v>
          </cell>
          <cell r="D17" t="str">
            <v>2023年1月-12月</v>
          </cell>
          <cell r="E17" t="str">
            <v>项目形成资产权属归村集体所有，按照白河县资产管护办法要求由资产使用企业负责后续管护。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通过土地流转（235户2985亩）、务工（200户458人）、农产品回收等方式，带动农户200户458人增收，其中脱贫户（含监测户）150户375人，预计户年均增收2000元以上。</v>
          </cell>
        </row>
        <row r="17">
          <cell r="G17" t="str">
            <v>城关镇、茅坪镇、宋家镇、双丰镇、西营镇、仓上镇、冷水镇、麻虎镇、中厂镇、卡子镇、构朳镇</v>
          </cell>
          <cell r="H17" t="str">
            <v>幸福村、迎新社区、顺利社区、东坡村、家朳村、凤凰村、金刚村、茅坪社区、光荣社区、双喜村、联络村、安乐村、双河社区、双安村、柳树村、东庄村、农庄村、全家村、瓦屋村、兴隆村、三院村、月镇村</v>
          </cell>
        </row>
        <row r="17">
          <cell r="L17">
            <v>150</v>
          </cell>
          <cell r="M17">
            <v>375</v>
          </cell>
          <cell r="N17">
            <v>200</v>
          </cell>
          <cell r="O17">
            <v>458</v>
          </cell>
        </row>
        <row r="18">
          <cell r="B18" t="str">
            <v>白河县2023年农业产业肥料奖补项目</v>
          </cell>
          <cell r="C18" t="str">
            <v>采购有机肥或者碳基营养肥3684.3吨，支持县内经营主体或农户提升黄姜、茶叶、粮油菜果等种植产业发展能力，提升农产品品质和产量。发放标准：按照每亩200斤有机肥或者碳基营养肥免费发放给县内经营主体或农户提升产业发展能力。</v>
          </cell>
          <cell r="D18" t="str">
            <v>2023年1月-12月</v>
          </cell>
          <cell r="E18" t="str">
            <v>通过流转100户1205亩土地，主体带动务工方式400户，带动农户700户700人增收，其中脱贫户（监测户）240户240人，预计户年均增收1000元以上。</v>
          </cell>
        </row>
        <row r="18">
          <cell r="G18" t="str">
            <v>白河县</v>
          </cell>
        </row>
        <row r="18">
          <cell r="I18" t="str">
            <v>否</v>
          </cell>
          <cell r="J18" t="str">
            <v>否</v>
          </cell>
          <cell r="K18" t="str">
            <v>否</v>
          </cell>
          <cell r="L18">
            <v>240</v>
          </cell>
          <cell r="M18">
            <v>240</v>
          </cell>
          <cell r="N18">
            <v>700</v>
          </cell>
          <cell r="O18">
            <v>700</v>
          </cell>
        </row>
        <row r="19">
          <cell r="B19" t="str">
            <v>白河县2023年城关镇粮油产业项目</v>
          </cell>
          <cell r="C19" t="str">
            <v>建设粮油示范点6处1500亩，其中：100亩以上点1处，补助标准5万元/处，补助5万元；200亩以上点3处，补助标准10万元/处，补助30万元；300亩以上点1处，补助标准15万元/处，补助15万元；500亩以上点1处，补助标准30万元/处，补助30万元。</v>
          </cell>
          <cell r="D19" t="str">
            <v>2023年1月-5月</v>
          </cell>
          <cell r="E19" t="str">
            <v>根据《白河县粮油高质量发展扶持办法（试行）》，通过土地流转、带动务工等方式带动农户增收，在项目建设的基础上，按照财政补助资金2万元带动1户的要求，带动农户户均增收1000元以上。通过土地流转、务工等方式，带动223户856人增收，其中脱贫户和监测户166户620人增收，预计户年均户均增收1000元以上。</v>
          </cell>
        </row>
        <row r="19">
          <cell r="G19" t="str">
            <v>城关镇</v>
          </cell>
          <cell r="H19" t="str">
            <v>牛角村、中营村、安福村、安槐村</v>
          </cell>
          <cell r="I19" t="str">
            <v>是</v>
          </cell>
          <cell r="J19" t="str">
            <v>否</v>
          </cell>
          <cell r="K19" t="str">
            <v>是</v>
          </cell>
          <cell r="L19">
            <v>166</v>
          </cell>
          <cell r="M19">
            <v>620</v>
          </cell>
          <cell r="N19">
            <v>223</v>
          </cell>
          <cell r="O19">
            <v>856</v>
          </cell>
        </row>
        <row r="20">
          <cell r="B20" t="str">
            <v>白河县城关镇2023年度防返贫监测对象发展产业奖补项目</v>
          </cell>
          <cell r="C20" t="str">
            <v>扶持142户“三类户”发展粮油（大豆、玉米）500亩，红薯300亩，甜杆种植150亩，改造经济林面积150亩，种植黄姜及中药材10亩，生猪养殖150头，羊80只，牛30头，禽类养殖4000羽等产业。</v>
          </cell>
          <cell r="D20" t="str">
            <v>2023年1月-12月</v>
          </cell>
          <cell r="E20" t="str">
            <v>按照《白河县2022年度防返贫监测对象发展产业奖补办法》，相关标准：优质粮油（含水稻、玉米、小麦、马铃薯、油菜、杂粮、花生、油葵）100元／亩；种植红薯200元／亩；.改造经济林300元／亩；新建黄姜及其他中药材、桃李果树、苗木花卉、茶园、猕猴桃等400元／亩；养育肥猪200元／头，能繁母猪（当年产仔1窝以上）600元／头；养牛1头以上（含1头），牛犊300元／头，当年出栏1000元／头；养羊3只以上（含3只）,200元／只，能繁母羊300元／只；养禽20羽以上（含20羽），1.5公斤以上，10元／羽。带动142户“三类户”农户发展种养殖产业，实现预期目标，预计户年均增收不低于1000元。</v>
          </cell>
        </row>
        <row r="20">
          <cell r="G20" t="str">
            <v>城关镇</v>
          </cell>
        </row>
        <row r="20">
          <cell r="J20" t="str">
            <v>否</v>
          </cell>
        </row>
        <row r="20">
          <cell r="L20">
            <v>142</v>
          </cell>
          <cell r="M20">
            <v>382</v>
          </cell>
          <cell r="N20">
            <v>142</v>
          </cell>
          <cell r="O20">
            <v>382</v>
          </cell>
        </row>
        <row r="21">
          <cell r="B21" t="str">
            <v>白河县2023年城关镇黄姜产业建设项目</v>
          </cell>
          <cell r="C21" t="str">
            <v>用于扶持黄姜种植500亩。</v>
          </cell>
          <cell r="D21" t="str">
            <v>2023年1月-12月</v>
          </cell>
          <cell r="E21"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400亩为示范点建设，补助标准为700元/亩，100亩补助标准为600/亩。预计通过土地流转带动20户55人、务工带动20户60人、产品回购带动36户85人增收（其中脱贫户34户84人），预计户年均增收不低于1000元。</v>
          </cell>
        </row>
        <row r="21">
          <cell r="G21" t="str">
            <v>城关镇</v>
          </cell>
        </row>
        <row r="21">
          <cell r="J21" t="str">
            <v>否</v>
          </cell>
        </row>
        <row r="21">
          <cell r="L21">
            <v>34</v>
          </cell>
          <cell r="M21">
            <v>84</v>
          </cell>
          <cell r="N21">
            <v>76</v>
          </cell>
          <cell r="O21">
            <v>200</v>
          </cell>
        </row>
        <row r="22">
          <cell r="B22" t="str">
            <v>白河县中厂镇2023年度防返贫监测对象发展产业奖补项目</v>
          </cell>
          <cell r="C22" t="str">
            <v>全镇脱贫不稳定户17户、边缘易致贫户32户、突发严重困难户106户发展种养殖业，其中种植魔芋100亩、茶叶100亩、玉米200亩等共计500余亩，养殖猪200头、牛100头、羊120头、鸡500只。</v>
          </cell>
          <cell r="D22" t="str">
            <v>2023年1月-12月</v>
          </cell>
          <cell r="E22" t="str">
            <v>按照《白河县2022年度防返贫监测对象发展产业奖补办法》，相关标准：新建黄姜及其他中药材、桃李果树、苗木花卉、茶园、猕猴桃等400元／亩；大田魔芋1000／亩，林下魔芋500元／亩；优质粮油（含水稻、玉米、小麦、马铃薯、油菜、杂粮、花生、油葵）100元／亩；养育肥猪200元／头，能繁母猪（当年产仔1窝以上）600元／头；养牛1头以上（含1头），牛犊300元／头，当年出栏1000元／头；养羊3只以上（含3只）,200元／只，能繁母羊300元／只；养禽20羽以上（含20羽），1.5公斤以上，10元／羽。带动166户566人发展产业，实现预期目标，预计户年均增收不低于1000元。</v>
          </cell>
        </row>
        <row r="22">
          <cell r="G22" t="str">
            <v>中厂镇</v>
          </cell>
        </row>
        <row r="22">
          <cell r="J22" t="str">
            <v>否</v>
          </cell>
        </row>
        <row r="22">
          <cell r="L22">
            <v>166</v>
          </cell>
          <cell r="M22">
            <v>566</v>
          </cell>
          <cell r="N22">
            <v>166</v>
          </cell>
          <cell r="O22">
            <v>566</v>
          </cell>
        </row>
        <row r="23">
          <cell r="B23" t="str">
            <v>白河县2023年中厂镇粮油产业项目</v>
          </cell>
          <cell r="C23" t="str">
            <v>建设粮油示范点9处1700亩，其中：100亩以上点3处，补助标准5万元/处，补助15万元；200亩以上点4处，补助标准10万元/处，补助40万元；300亩以上点2处，补助标准15万元/处，补助30万元。</v>
          </cell>
          <cell r="D23" t="str">
            <v>2023年1月-12月</v>
          </cell>
          <cell r="E23" t="str">
            <v>根据《白河县粮油高质量发展扶持办法（试行）》，通过土地流转、带动务工等方式带动农户增收，在项目建设的基础上，按照财政补助资金2万元带动1户的要求，带动农户户均增收1000元以上。通过土地流转、务工等方式，带动65户154人增收，其中脱贫户和监测户43户124人增收，预计户年均户均增收1000元以上。</v>
          </cell>
        </row>
        <row r="23">
          <cell r="G23" t="str">
            <v>中厂镇</v>
          </cell>
          <cell r="H23" t="str">
            <v>同心、马安、新厂、新营、石梯5村</v>
          </cell>
        </row>
        <row r="23">
          <cell r="J23" t="str">
            <v>否</v>
          </cell>
        </row>
        <row r="23">
          <cell r="L23">
            <v>43</v>
          </cell>
          <cell r="M23">
            <v>124</v>
          </cell>
          <cell r="N23">
            <v>65</v>
          </cell>
          <cell r="O23">
            <v>154</v>
          </cell>
        </row>
        <row r="24">
          <cell r="B24" t="str">
            <v>白河县2023年中厂镇黄姜产业建设项目</v>
          </cell>
          <cell r="C24" t="str">
            <v>流转23户农户土地500亩，标准化种植黄姜500亩。</v>
          </cell>
          <cell r="D24" t="str">
            <v>2023年1月-12月</v>
          </cell>
          <cell r="E24"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预计通过土地流转带动10户25人、务工带动5户10人、产品回购带动15户20人增收（其中脱贫户12户35人），预计户年均增收不低于1000元。</v>
          </cell>
        </row>
        <row r="24">
          <cell r="G24" t="str">
            <v>中厂镇</v>
          </cell>
          <cell r="H24" t="str">
            <v>大坪社区</v>
          </cell>
          <cell r="I24" t="str">
            <v>是</v>
          </cell>
          <cell r="J24" t="str">
            <v>否</v>
          </cell>
          <cell r="K24" t="str">
            <v>否</v>
          </cell>
          <cell r="L24">
            <v>12</v>
          </cell>
          <cell r="M24">
            <v>35</v>
          </cell>
          <cell r="N24">
            <v>30</v>
          </cell>
          <cell r="O24">
            <v>55</v>
          </cell>
        </row>
        <row r="25">
          <cell r="B25" t="str">
            <v>白河县卡子镇2023年度防返贫监测对象发展产业奖补项目</v>
          </cell>
          <cell r="C25" t="str">
            <v>支持全镇8个村（社区）145户“三类户“植玉米500亩，甜杆500亩，魔芋30亩，油菜300亩；养猪120头，养鸡1200只，养羊200只，其他农作物390亩。</v>
          </cell>
          <cell r="D25" t="str">
            <v>2023年1月-9月</v>
          </cell>
          <cell r="E25" t="str">
            <v>按照《白河县2022年度防返贫监测对象发展产业奖补办法》，相关标准：优质粮油（含水稻、玉米、小麦、马铃薯、油菜、杂粮、花生、油葵）100元／亩；莲藕、甜杆、普通露地蔬菜300元／亩；种植红薯200元／亩；养育肥猪200元／头，能繁母猪（当年产仔1窝以上）600元／头；养牛1头以上（含1头），牛犊300元／头，当年出栏1000元／头；养羊3只以上（含3只）,200元／只，能繁母羊300元／只；养禽20羽以上（含20羽），1.5公斤以上，10元／羽。鼓励引导145户494人监测对象发展产业，实现预期目标，预计户年均增收不低于1000元。</v>
          </cell>
        </row>
        <row r="25">
          <cell r="G25" t="str">
            <v>卡子镇</v>
          </cell>
        </row>
        <row r="25">
          <cell r="J25" t="str">
            <v>否</v>
          </cell>
        </row>
        <row r="25">
          <cell r="L25">
            <v>145</v>
          </cell>
          <cell r="M25">
            <v>494</v>
          </cell>
          <cell r="N25">
            <v>145</v>
          </cell>
          <cell r="O25">
            <v>494</v>
          </cell>
        </row>
        <row r="26">
          <cell r="B26" t="str">
            <v>白河县2023年卡子镇粮油产业项目</v>
          </cell>
          <cell r="C26" t="str">
            <v>建设粮油示范点6处1100亩，其中：100亩以上点2处，补助标准5万元/处，补助10万元；200亩以上点3处，补助标准10万元/处，补助30万元；300亩以上点1处，补助标准15万元/处，补助15万元。</v>
          </cell>
          <cell r="D26" t="str">
            <v>2023年1月-12月</v>
          </cell>
          <cell r="E26" t="str">
            <v>根据《白河县粮油高质量发展扶持办法（试行）》，通过土地流转、带动务工等方式带动农户增收，在项目建设的基础上，按照财政补助资金2万元带动1户的要求，带动农户户均增收1000元以上。通过土地流转、务工等方式，带动43户121人增收，其中脱贫户和监测户15户42人增收，预计户年均户均增收1000元以上。</v>
          </cell>
        </row>
        <row r="26">
          <cell r="G26" t="str">
            <v>卡子镇</v>
          </cell>
          <cell r="H26" t="str">
            <v>药树村、凤凰村、桂花村、友爱村</v>
          </cell>
          <cell r="I26" t="str">
            <v>是</v>
          </cell>
          <cell r="J26" t="str">
            <v>否</v>
          </cell>
          <cell r="K26" t="str">
            <v>否</v>
          </cell>
          <cell r="L26">
            <v>15</v>
          </cell>
          <cell r="M26">
            <v>42</v>
          </cell>
          <cell r="N26">
            <v>43</v>
          </cell>
          <cell r="O26">
            <v>121</v>
          </cell>
        </row>
        <row r="27">
          <cell r="B27" t="str">
            <v>白河县构朳镇2023年度防返贫监测对象发展产业奖补项目</v>
          </cell>
          <cell r="C27" t="str">
            <v>养牛29头，养羊68头，养猪79头，养鸡1597只、养蜂5箱，种植油菜142亩，种植花生78.5亩，种植玉米166亩，种植甘蔗17亩，种植魔芋12亩，种植中药材18亩，种植红薯68亩，种植小麦36亩，种植芝麻22亩，种植土豆39亩，种植黄姜7亩种植，果树2亩，其他种植业40亩</v>
          </cell>
          <cell r="D27" t="str">
            <v>2023年1月-12月</v>
          </cell>
          <cell r="E27" t="str">
            <v>按照《白河县2022年度防返贫监测对象发展产业奖补办法》，相关标准：养育肥猪200元／头，能繁母猪（当年产仔1窝以上）600元／头；养禽20羽以上（含20羽），1.5公斤以上，10元／羽；优质粮油（含水稻、玉米、小麦、马铃薯、油菜、杂粮、花生、油葵）100元／亩；大田魔芋1000／亩，林下魔芋500元／亩；种植红薯200元／亩；新建黄姜及其他中药材、桃李果树、苗木花卉、茶园、猕猴桃等400元／亩。实现产业增效，带动118户监测对象发展产业，实现预期目标，预计户年均增收不低于1000元。</v>
          </cell>
        </row>
        <row r="27">
          <cell r="G27" t="str">
            <v>构朳镇</v>
          </cell>
        </row>
        <row r="27">
          <cell r="J27" t="str">
            <v>否</v>
          </cell>
        </row>
        <row r="27">
          <cell r="L27" t="str">
            <v>118</v>
          </cell>
          <cell r="M27">
            <v>430</v>
          </cell>
          <cell r="N27" t="str">
            <v>118</v>
          </cell>
          <cell r="O27">
            <v>430</v>
          </cell>
        </row>
        <row r="28">
          <cell r="B28" t="str">
            <v>白河县2023年构朳镇粮油产业项目</v>
          </cell>
          <cell r="C28" t="str">
            <v>建设粮油示范点5处1000亩，其中：100亩以上点1处，补助标准5万元/处，补助5万元；200亩以上点3处，补助标准10万元/处，补助30万元；300亩以上点1处，补助标准15万元/处，补助15万元。</v>
          </cell>
          <cell r="D28" t="str">
            <v>2023年1月-12月</v>
          </cell>
          <cell r="E28" t="str">
            <v>根据《白河县粮油高质量发展扶持办法（试行）》，通过土地流转、带动务工等方式带动农户增收，在项目建设的基础上，按照财政补助资金2万元带动1户的要求，带动农户户均增收1000元以上。通过土地流转、务工等方式，带动45户114人增收，其中脱贫户和监测户45户114人增收，预计户年均户均增收1000元以上。</v>
          </cell>
        </row>
        <row r="28">
          <cell r="G28" t="str">
            <v>构朳镇</v>
          </cell>
          <cell r="H28" t="str">
            <v>凉水村、家朳村、玉门村、东坡村</v>
          </cell>
          <cell r="I28" t="str">
            <v>是</v>
          </cell>
          <cell r="J28" t="str">
            <v>否</v>
          </cell>
          <cell r="K28" t="str">
            <v>否</v>
          </cell>
          <cell r="L28">
            <v>45</v>
          </cell>
          <cell r="M28">
            <v>114</v>
          </cell>
          <cell r="N28">
            <v>45</v>
          </cell>
          <cell r="O28">
            <v>114</v>
          </cell>
        </row>
        <row r="29">
          <cell r="B29" t="str">
            <v>白河县宋家镇2023年度“三类户”到户产业奖补项目</v>
          </cell>
          <cell r="C29" t="str">
            <v>鼓励全镇10个村（社区）约110户“三类户”发展养猪120头、牛5头、羊10头，家禽1000只、蜂225箱；种植玉米300亩、小麦20亩、马铃薯30亩、油菜200亩、杂粮40亩、花生45亩；红薯100亩、甜杆80亩、大田魔芋22.5亩、林下魔芋20亩。</v>
          </cell>
          <cell r="D29" t="str">
            <v>2023年1月-12月</v>
          </cell>
          <cell r="E29" t="str">
            <v>按照《白河县2022年度防返贫监测对象发展产业奖补办法》，相关标准：养育肥猪200元／头，能繁母猪（当年产仔1窝以上）600元／头；养牛1头以上（含1头），牛犊300元／头，当年出栏1000元／头；养羊3只以上（含3只）,200元／只，能繁母羊300元／只；养禽20羽以上（含20羽），1.5公斤以上，10元／羽；养禽20羽以上（含20羽），1.5公斤以上，10元／羽；优质粮油（含水稻、玉米、小麦、马铃薯、油菜、杂粮、花生、油葵）100元／亩；大田魔芋1000／亩，林下魔芋500元／亩。鼓励引导110户300人监测对象发展产业，实现预期目标，预计户年均增收不低于1000元。</v>
          </cell>
        </row>
        <row r="29">
          <cell r="G29" t="str">
            <v>宋家镇</v>
          </cell>
        </row>
        <row r="29">
          <cell r="J29" t="str">
            <v>是</v>
          </cell>
        </row>
        <row r="29">
          <cell r="L29">
            <v>110</v>
          </cell>
          <cell r="M29">
            <v>300</v>
          </cell>
          <cell r="N29">
            <v>110</v>
          </cell>
          <cell r="O29">
            <v>300</v>
          </cell>
        </row>
        <row r="30">
          <cell r="B30" t="str">
            <v>白河县2023年宋家镇粮油产业项目</v>
          </cell>
          <cell r="C30" t="str">
            <v>建设粮油示范点9处2300亩，其中：200亩以上点6处，补助标准10万元/处，补助60万元；300亩以上点2处，补助标准15万元/处，补助30万元；500亩以上点1处，补助标准30万元/处，补助30万元。</v>
          </cell>
          <cell r="D30" t="str">
            <v>2023年1月-12月</v>
          </cell>
          <cell r="E30" t="str">
            <v>根据《白河县粮油高质量发展扶持办法（试行）》，通过土地流转、带动务工等方式带动农户增收，在项目建设的基础上，按照财政补助资金2万元带动1户的要求，带动农户户均增收1000元以上。通过土地流转、务工等方式，带动61户139人增收，其中脱贫户和监测户45户66人增收，预计户年均户均增收1000元以上。</v>
          </cell>
        </row>
        <row r="30">
          <cell r="G30" t="str">
            <v>宋家镇</v>
          </cell>
          <cell r="H30" t="str">
            <v>磨坪社区、焦赞村、太平社区、天池村、双喜村</v>
          </cell>
        </row>
        <row r="30">
          <cell r="J30" t="str">
            <v>是</v>
          </cell>
        </row>
        <row r="30">
          <cell r="L30">
            <v>45</v>
          </cell>
          <cell r="M30">
            <v>66</v>
          </cell>
          <cell r="N30">
            <v>61</v>
          </cell>
          <cell r="O30">
            <v>139</v>
          </cell>
        </row>
        <row r="31">
          <cell r="B31" t="str">
            <v>白河县2023年宋家镇黄姜产业建设项目</v>
          </cell>
          <cell r="C31" t="str">
            <v>天池村、安乐村建设规范化黄姜种植示范点400亩，在焦赞村建设黄姜种植示范基地100亩。</v>
          </cell>
          <cell r="D31" t="str">
            <v>2023年1月-12月</v>
          </cell>
          <cell r="E31"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示范点补助标准700元/亩）；示范基地补助标准600元/亩）。预计通过土地流转带动10户45人、务工带动10户30人、产品回购带动14户50人增收（其中脱贫户20户55人），预计户年均增收不低于1000元。</v>
          </cell>
        </row>
        <row r="31">
          <cell r="G31" t="str">
            <v>宋家镇</v>
          </cell>
          <cell r="H31" t="str">
            <v>天池、安乐、焦赞3个村</v>
          </cell>
        </row>
        <row r="31">
          <cell r="J31" t="str">
            <v>是</v>
          </cell>
        </row>
        <row r="31">
          <cell r="L31">
            <v>20</v>
          </cell>
          <cell r="M31">
            <v>55</v>
          </cell>
          <cell r="N31">
            <v>34</v>
          </cell>
          <cell r="O31">
            <v>125</v>
          </cell>
        </row>
        <row r="32">
          <cell r="B32" t="str">
            <v>白河县茅坪镇2023年度防返贫监测对象发展产业奖补项目</v>
          </cell>
          <cell r="C32" t="str">
            <v>朝阳等16个村223户监测对象发展产业，玉米600亩，大豆500亩，油菜500亩，魔芋100亩，养猪300头，养牛50头，养鸡2000只，养羊50头等产业奖补。</v>
          </cell>
          <cell r="D32" t="str">
            <v>2023年1月-12月</v>
          </cell>
          <cell r="E32" t="str">
            <v>按照《白河县2022年度防返贫监测对象发展产业奖补办法》，相关标准：优质粮油（含水稻、玉米、小麦、马铃薯、油菜、杂粮、花生、油葵）100元／亩；大田魔芋1000／亩，林下魔芋500元／亩；养育肥猪200元／头，能繁母猪（当年产仔1窝以上）600元／头；养牛1头以上（含1头），牛犊300元／头，当年出栏1000元／头；养羊3只以上（含3只）,200元／只，能繁母羊300元／只；养禽20羽以上（含20羽），1.5公斤以上，10元／羽。实现产业增效，带动223户监测对象发展产业，实现预期目标，预计户年均增收不低于1000元。</v>
          </cell>
        </row>
        <row r="32">
          <cell r="G32" t="str">
            <v>茅坪镇</v>
          </cell>
        </row>
        <row r="32">
          <cell r="J32" t="str">
            <v>否</v>
          </cell>
        </row>
        <row r="32">
          <cell r="L32">
            <v>223</v>
          </cell>
          <cell r="M32">
            <v>688</v>
          </cell>
          <cell r="N32">
            <v>223</v>
          </cell>
          <cell r="O32">
            <v>688</v>
          </cell>
        </row>
        <row r="33">
          <cell r="B33" t="str">
            <v>白河县2023年茅坪镇粮油产业项目</v>
          </cell>
          <cell r="C33" t="str">
            <v>建设粮油示范点8处1400亩，其中：100亩以上点2处，补助标准5万元/处，补助10万元；100亩稻渔油示范点1处，补助标准10万元/处，补助10万元；200亩以上点4处，补助标准10万元/处，补助40万元；300亩以上点1处，补助标准15万元/处，补助15万元。</v>
          </cell>
          <cell r="D33" t="str">
            <v>2023年1月-12月</v>
          </cell>
          <cell r="E33" t="str">
            <v>根据《白河县粮油高质量发展扶持办法（试行）》，通过土地流转、带动务工等方式带动农户增收，在项目建设的基础上，按照财政补助资金2万元带动1户的要求，带动农户户均增收1000元以上。通过土地流转、务工等方式，带动65户165人增收，其中脱贫户和监测户65户165人增收，预计户年均户均增收1000元以上。</v>
          </cell>
        </row>
        <row r="33">
          <cell r="G33" t="str">
            <v>茅坪镇</v>
          </cell>
          <cell r="H33" t="str">
            <v>大山、
朝阳</v>
          </cell>
        </row>
        <row r="33">
          <cell r="J33" t="str">
            <v>否</v>
          </cell>
        </row>
        <row r="33">
          <cell r="L33">
            <v>65</v>
          </cell>
          <cell r="M33">
            <v>165</v>
          </cell>
          <cell r="N33">
            <v>65</v>
          </cell>
          <cell r="O33">
            <v>165</v>
          </cell>
        </row>
        <row r="34">
          <cell r="B34" t="str">
            <v>白河县2023年茅坪镇黄姜产业建设项目</v>
          </cell>
          <cell r="C34" t="str">
            <v>新建黄姜初加工厂房600平方米、购置初加工设备8台。（财政资金投入形成的资产归村集体所有）</v>
          </cell>
          <cell r="D34" t="str">
            <v>2023年1月-12月</v>
          </cell>
          <cell r="E34"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预计通过土地流转带动10户30人、务工带动10户30人、产品回购带动20户50人增收（其中脱贫户20户55人），预计户年均增收不低于1000元。项目形成的资产由承建主体负责后期管护，按照占股比例向村集体经济组织进行分红。</v>
          </cell>
        </row>
        <row r="34">
          <cell r="G34" t="str">
            <v>茅坪镇</v>
          </cell>
          <cell r="H34" t="str">
            <v>大山村
金刚村</v>
          </cell>
        </row>
        <row r="34">
          <cell r="J34" t="str">
            <v>否</v>
          </cell>
        </row>
        <row r="34">
          <cell r="L34">
            <v>20</v>
          </cell>
          <cell r="M34">
            <v>50</v>
          </cell>
          <cell r="N34">
            <v>40</v>
          </cell>
          <cell r="O34">
            <v>110</v>
          </cell>
        </row>
        <row r="35">
          <cell r="B35" t="str">
            <v>白河县双丰镇2023年度防止返贫监测对象发展产业奖补项目</v>
          </cell>
          <cell r="C35" t="str">
            <v>支持监测户产业发展,种植杂粮500亩，茶叶110亩，养鸡1000只，养猪50头，养羊150只，养蜂30箱。</v>
          </cell>
          <cell r="D35" t="str">
            <v>2023年1月-12月</v>
          </cell>
          <cell r="E35" t="str">
            <v>按照《白河县2022年度防返贫监测对象发展产业奖补办法》，相关标准：优质粮油（含水稻、玉米、小麦、马铃薯、油菜、杂粮、花生、油葵）100元／亩；大田魔芋1000／亩，林下魔芋500元／亩；养育肥猪200元／头，能繁母猪（当年产仔1窝以上）600元／头；养牛1头以上（含1头），牛犊300元／头，当年出栏1000元／头；养羊3只以上（含3只）,200元／只，能繁母羊300元／只。促进有能力的监测户参与种养殖业，带动102户预计户年均增收不低于1000元。</v>
          </cell>
        </row>
        <row r="35">
          <cell r="G35" t="str">
            <v>双丰镇</v>
          </cell>
        </row>
        <row r="35">
          <cell r="J35" t="str">
            <v>否</v>
          </cell>
        </row>
        <row r="35">
          <cell r="L35">
            <v>102</v>
          </cell>
          <cell r="M35">
            <v>265</v>
          </cell>
          <cell r="N35">
            <v>102</v>
          </cell>
          <cell r="O35">
            <v>265</v>
          </cell>
        </row>
        <row r="36">
          <cell r="B36" t="str">
            <v>白河县2023年双丰镇粮油产业项目</v>
          </cell>
          <cell r="C36" t="str">
            <v>建设粮油示范点8处1600亩，其中：100亩以上点1处，补助标准5万元/处，补助5万元；200亩以上点6处，补助标准10万元/处，补助60万元；300亩以上点1处，补助标准15万元/处，补助15万元。</v>
          </cell>
          <cell r="D36" t="str">
            <v>2023年1月-12月</v>
          </cell>
          <cell r="E36" t="str">
            <v>根据《白河县粮油高质量发展扶持办法（试行）》，通过土地流转、带动务工等方式带动农户增收，在项目建设的基础上，按照财政补助资金2万元带动1户的要求，带动农户户均增收1000元以上。通过土地流转、务工等方式，带动132户325人增收，其中脱贫户和监测户80户287人增收，预计户年均户均增收1000元以上。</v>
          </cell>
        </row>
        <row r="36">
          <cell r="G36" t="str">
            <v>双丰镇</v>
          </cell>
          <cell r="H36" t="str">
            <v>双安村、闫家社区、双河社区、双安村</v>
          </cell>
        </row>
        <row r="36">
          <cell r="J36" t="str">
            <v>否</v>
          </cell>
        </row>
        <row r="36">
          <cell r="L36">
            <v>80</v>
          </cell>
          <cell r="M36">
            <v>287</v>
          </cell>
          <cell r="N36">
            <v>132</v>
          </cell>
          <cell r="O36">
            <v>325</v>
          </cell>
        </row>
        <row r="37">
          <cell r="B37" t="str">
            <v>白河县2023年双丰镇黄姜产业建设项目</v>
          </cell>
          <cell r="C37" t="str">
            <v>扶持黄姜种植产业35亩。</v>
          </cell>
          <cell r="D37" t="str">
            <v>2023年1月-12月</v>
          </cell>
          <cell r="E37"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完成扶持黄姜种植35亩，预计通过土地流转带动1户5人、务工带动1户5人、产品回购带动3户5人增收（其中脱贫户2户5人），预计户年均增收不低于1000元。</v>
          </cell>
        </row>
        <row r="37">
          <cell r="G37" t="str">
            <v>双丰镇</v>
          </cell>
        </row>
        <row r="37">
          <cell r="J37" t="str">
            <v>否</v>
          </cell>
        </row>
        <row r="37">
          <cell r="L37">
            <v>2</v>
          </cell>
          <cell r="M37">
            <v>5</v>
          </cell>
          <cell r="N37">
            <v>5</v>
          </cell>
          <cell r="O37">
            <v>15</v>
          </cell>
        </row>
        <row r="38">
          <cell r="B38" t="str">
            <v>白河县仓上镇2023年度返贫监测对象发展产业奖补项目</v>
          </cell>
          <cell r="C38" t="str">
            <v>帮助三类户发展生猪150头，肉牛66头，羊212只，禽类860羽，养蜂75箱，优质粮油1030亩，香椿、甜杆、普通露地蔬菜218亩，核桃、木瓜、板栗园改造提升800亩等产业。</v>
          </cell>
          <cell r="D38" t="str">
            <v>2023年1月-12月</v>
          </cell>
          <cell r="E38" t="str">
            <v>按照《白河县2022年度防返贫监测对象发展产业奖补办法》，相关标准：养育肥猪200元／头，能繁母猪（当年产仔1窝以上）600元／头；养牛1头以上（含1头），牛犊300元／头，当年出栏1000元／头；养羊3只以上（含3只）,200元／只，能繁母羊300元／只；优质粮油（含水稻、玉米、小麦、马铃薯、油菜、杂粮、花生、油葵）100元／亩；新建木瓜、拐枣、花椒、核桃、板栗、油用牡丹、柿子400元／亩。实现产业增效和农户增收，支持251户三类户自主发展产业，预计户年均增收不低于1000元。</v>
          </cell>
        </row>
        <row r="38">
          <cell r="G38" t="str">
            <v>仓上镇</v>
          </cell>
        </row>
        <row r="38">
          <cell r="J38" t="str">
            <v>否</v>
          </cell>
        </row>
        <row r="38">
          <cell r="L38">
            <v>251</v>
          </cell>
          <cell r="M38">
            <v>843</v>
          </cell>
          <cell r="N38">
            <v>251</v>
          </cell>
          <cell r="O38">
            <v>843</v>
          </cell>
        </row>
        <row r="39">
          <cell r="B39" t="str">
            <v>白河县2023年仓上镇粮油产业项目</v>
          </cell>
          <cell r="C39" t="str">
            <v>建设粮油示范点18处3050亩，其中：稻渔油示范种植50亩1处，补助标准5万元/处，补助5万元；100亩以上点8处，补助标准5万元/处，补助40万元；200亩以上点7处，补助标准10万元/处，补助70万元；300亩以上点1处，补助标准15万元/处，补助15万元；500亩以上点1处，补助标准30万元/处，补助30万元。</v>
          </cell>
          <cell r="D39" t="str">
            <v>2023年1月-12月</v>
          </cell>
          <cell r="E39" t="str">
            <v>根据《白河县粮油高质量发展扶持办法（试行）》，通过土地流转、带动务工等方式带动农户增收，在项目建设的基础上，按照财政补助资金2万元带动1户的要求，带动农户户均增收1000元以上。通过土地流转、务工等方式，带动105户273人增收，其中脱贫户和监测户90户238人增收，预计户年均户均增收1000元以上。</v>
          </cell>
        </row>
        <row r="39">
          <cell r="G39" t="str">
            <v>仓上镇</v>
          </cell>
        </row>
        <row r="39">
          <cell r="J39" t="str">
            <v>否</v>
          </cell>
        </row>
        <row r="39">
          <cell r="L39">
            <v>90</v>
          </cell>
          <cell r="M39">
            <v>238</v>
          </cell>
          <cell r="N39">
            <v>105</v>
          </cell>
          <cell r="O39">
            <v>273</v>
          </cell>
        </row>
        <row r="40">
          <cell r="B40" t="str">
            <v>白河县2023年仓上镇黄姜产业建设项目</v>
          </cell>
          <cell r="C40" t="str">
            <v>用于奖补黄姜种植500亩。</v>
          </cell>
          <cell r="D40" t="str">
            <v>2023年1月-12月</v>
          </cell>
          <cell r="E40"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完成扶持黄姜种植500亩，预计通过土地流转带动10户20人、务工带动10户20人、产品回购带动10户35人增收（其中脱贫户20户60人），预计户年均增收不低于1000元。</v>
          </cell>
        </row>
        <row r="40">
          <cell r="G40" t="str">
            <v>仓上镇</v>
          </cell>
        </row>
        <row r="40">
          <cell r="J40" t="str">
            <v>否</v>
          </cell>
        </row>
        <row r="40">
          <cell r="L40">
            <v>20</v>
          </cell>
          <cell r="M40">
            <v>60</v>
          </cell>
          <cell r="N40">
            <v>30</v>
          </cell>
          <cell r="O40">
            <v>75</v>
          </cell>
        </row>
        <row r="41">
          <cell r="B41" t="str">
            <v>白河县西营镇2023年防返贫监测对象发展产业奖补项目</v>
          </cell>
          <cell r="C41" t="str">
            <v>种植粮油410亩、红薯70亩、甘蔗20亩、养猪205头、养牛12头、养羊76只、养鸡720只、养蜂36箱。</v>
          </cell>
          <cell r="D41" t="str">
            <v>2023年1月-12月</v>
          </cell>
          <cell r="E41" t="str">
            <v>按照《白河县2022年度防返贫监测对象发展产业奖补办法》，相关标准：优质粮油（含水稻、玉米、小麦、马铃薯、油菜、杂粮、花生、油葵）100元／亩；种植红薯200元／亩；养育肥猪200元／头，能繁母猪（当年产仔1窝以上）600元／头；养牛1头以上（含1头），牛犊300元／头，当年出栏1000元／头；养羊3只以上（含3只）,200元／只，能繁母羊300元／只；养禽20羽以上（含20羽），1.5公斤以上，10元／羽；养蜂3箱以上（含3箱）,100元／箱。带动88户防返贫监测对象发展产业，预计户均年增收不低于1000元。</v>
          </cell>
        </row>
        <row r="41">
          <cell r="G41" t="str">
            <v>西营镇</v>
          </cell>
        </row>
        <row r="41">
          <cell r="J41" t="str">
            <v>否</v>
          </cell>
        </row>
        <row r="41">
          <cell r="L41">
            <v>88</v>
          </cell>
          <cell r="M41">
            <v>284</v>
          </cell>
          <cell r="N41">
            <v>88</v>
          </cell>
          <cell r="O41">
            <v>284</v>
          </cell>
        </row>
        <row r="42">
          <cell r="B42" t="str">
            <v>白河县2023年西营镇粮油产业项目</v>
          </cell>
          <cell r="C42" t="str">
            <v>建设粮油示范点6处1100亩，其中：100亩以上点1处，补助标准5万元/处，补助5万元；100亩稻渔油1处，补助标准10万元/处，补助10万元；200亩以上点3处，补助标准10万元/处，补助30万元；300亩以上点1处，补助标准15万元/处，补助15万元。</v>
          </cell>
          <cell r="D42" t="str">
            <v>2023年1月-12月</v>
          </cell>
          <cell r="E42" t="str">
            <v>根据《白河县粮油高质量发展扶持办法（试行）》，通过土地流转、带动务工等方式带动农户增收，在项目建设的基础上，按照财政补助资金2万元带动1户的要求，带动农户户均增收1000元以上。通过土地流转、务工等方式，带动55户159人增收，其中脱贫户和监测户55户159人增收，预计户年均户均增收1000元以上。</v>
          </cell>
        </row>
        <row r="42">
          <cell r="G42" t="str">
            <v>西营镇</v>
          </cell>
          <cell r="H42" t="str">
            <v>栗园村</v>
          </cell>
          <cell r="I42" t="str">
            <v>是</v>
          </cell>
          <cell r="J42" t="str">
            <v>否</v>
          </cell>
          <cell r="K42" t="str">
            <v>否</v>
          </cell>
          <cell r="L42">
            <v>55</v>
          </cell>
          <cell r="M42">
            <v>159</v>
          </cell>
          <cell r="N42">
            <v>55</v>
          </cell>
          <cell r="O42">
            <v>159</v>
          </cell>
        </row>
        <row r="43">
          <cell r="B43" t="str">
            <v>白河县冷水镇2023年度“三类户”产业奖补项目</v>
          </cell>
          <cell r="C43" t="str">
            <v>玉米400亩、红薯100.5亩、杂粮170亩、油菜173.6亩、核桃130亩；养殖肥猪136头、母猪36头、养牛28头、牛犊23头、养羊172头、繁殖母羊13头、家禽6000羽、养蜂25箱。</v>
          </cell>
          <cell r="D43" t="str">
            <v>2023年1月-12月</v>
          </cell>
          <cell r="E43" t="str">
            <v>按照《白河县2022年度防返贫监测对象发展产业奖补办法》，相关标准：优质粮油（含水稻、玉米、小麦、马铃薯、油菜、杂粮、花生、油葵）100元／亩；种植红薯200元／亩；新建木瓜、拐枣、花椒、核桃、板栗、油用牡丹、柿子400
元／亩；养育肥猪200元／头，能繁母猪（当年产仔1窝以上）600元／头；养牛1头以上（含1头），牛犊300元／头，当年出栏1000元／头；养羊3只以上（含3只）,200元／只，能繁母羊300元／只；养禽20羽以上（含20羽），1.5公斤以上，10元／羽；养蜂3箱以上（含3箱）,100元／箱。实现产业增收，带动“三类户”272户852人预计户均年增收不低于1000元。</v>
          </cell>
        </row>
        <row r="43">
          <cell r="G43" t="str">
            <v>冷水镇</v>
          </cell>
        </row>
        <row r="43">
          <cell r="J43" t="str">
            <v>否</v>
          </cell>
        </row>
        <row r="43">
          <cell r="L43">
            <v>272</v>
          </cell>
          <cell r="M43">
            <v>852</v>
          </cell>
          <cell r="N43">
            <v>272</v>
          </cell>
          <cell r="O43">
            <v>852</v>
          </cell>
        </row>
        <row r="44">
          <cell r="B44" t="str">
            <v>白河县2023年冷水镇粮油产业项目</v>
          </cell>
          <cell r="C44" t="str">
            <v>建设粮油示范点15处2900亩，其中：100亩以上点6处，补助标准5万元/处，补助30万元；200亩以上点6处，补助标准10万元/处，补助60万元；300亩以上点2处，补助标准15万元/处，补助30万元；500亩以上点1处，补助标准30万元/处，补助30万元。</v>
          </cell>
          <cell r="D44" t="str">
            <v>2023年1月-12月</v>
          </cell>
          <cell r="E44" t="str">
            <v>根据《白河县粮油高质量发展扶持办法（试行）》，通过土地流转、带动务工等方式带动农户增收，在项目建设的基础上，按照财政补助资金2万元带动1户的要求，带动农户户均增收1000元以上。通过土地流转、务工等方式，带动110户275人增收，其中脱贫户和监测户110户275人增收，预计户年均户均增收1000元以上。</v>
          </cell>
        </row>
        <row r="44">
          <cell r="G44" t="str">
            <v>冷水镇</v>
          </cell>
          <cell r="H44" t="str">
            <v>兴隆村、花湾村、三岔村、全家村、中皇村</v>
          </cell>
        </row>
        <row r="44">
          <cell r="J44" t="str">
            <v>否</v>
          </cell>
          <cell r="K44" t="str">
            <v>否</v>
          </cell>
          <cell r="L44">
            <v>110</v>
          </cell>
          <cell r="M44">
            <v>275</v>
          </cell>
          <cell r="N44">
            <v>110</v>
          </cell>
          <cell r="O44">
            <v>275</v>
          </cell>
        </row>
        <row r="45">
          <cell r="B45" t="str">
            <v>白河县麻虎镇2023年防返贫监测对象发展产业奖补项目</v>
          </cell>
          <cell r="C45" t="str">
            <v>用于全镇9个村189户“三类户”发展养牛30头、羊50只、猪130头、鸡1100只、中蜂90箱；各类农作物（主要是大豆、玉米）种植360亩。</v>
          </cell>
          <cell r="D45" t="str">
            <v>2023年1月-12月</v>
          </cell>
          <cell r="E45" t="str">
            <v>按照《白河县2022年度防返贫监测对象发展产业奖补办法》，相关标准：养育肥猪200元／头，能繁母猪（当年产仔1窝以上）600元／头；养牛1头以上（含1头），牛犊300元／头，当年出栏1000元／头；养羊3只以上（含3只）,200元／只，能繁母羊300元／只；养禽20羽以上（含20羽），1.5公斤以上，10元／羽；养蜂3箱以上（含3箱）,100元／箱；优质粮油（含水稻、玉米、小麦、马铃薯、油菜、杂粮、花生、油葵）100元／亩。鼓励有意愿的三类户发展产业，促进159户“三类户”发展产业增收，预计户均年增收不低于1000元。</v>
          </cell>
        </row>
        <row r="45">
          <cell r="G45" t="str">
            <v>麻虎镇</v>
          </cell>
        </row>
        <row r="45">
          <cell r="J45" t="str">
            <v>否</v>
          </cell>
        </row>
        <row r="45">
          <cell r="L45">
            <v>159</v>
          </cell>
          <cell r="M45">
            <v>685</v>
          </cell>
          <cell r="N45">
            <v>159</v>
          </cell>
          <cell r="O45">
            <v>685</v>
          </cell>
        </row>
        <row r="46">
          <cell r="B46" t="str">
            <v>白河县2023年麻虎镇粮油产业项目</v>
          </cell>
          <cell r="C46" t="str">
            <v>建设粮油示范点12处1700亩，其中：100亩以上点8处，补助标准5万元/处，补助40万元；200亩以上点3处，补助标准10万元/处，补助30万元；300亩以上点1处，补助标准15万元/处，补助15万元。</v>
          </cell>
          <cell r="D46" t="str">
            <v>2023年1月-12月</v>
          </cell>
          <cell r="E46" t="str">
            <v>根据《白河县粮油高质量发展扶持办法（试行）》，通过土地流转、带动务工等方式带动农户增收，在项目建设的基础上，按照财政补助资金2万元带动1户的要求，带动农户户均增收1000元以上。鼓励园区发展粮油种植，通过土地流转、务工等方式，带动65户170人增收，其中脱贫户和监测户24户65人增收，预计户年均户均增收1000元以上。</v>
          </cell>
        </row>
        <row r="46">
          <cell r="G46" t="str">
            <v>麻虎镇</v>
          </cell>
        </row>
        <row r="46">
          <cell r="J46" t="str">
            <v>否</v>
          </cell>
        </row>
        <row r="46">
          <cell r="L46">
            <v>24</v>
          </cell>
          <cell r="M46">
            <v>65</v>
          </cell>
          <cell r="N46">
            <v>65</v>
          </cell>
          <cell r="O46">
            <v>170</v>
          </cell>
        </row>
        <row r="47">
          <cell r="B47" t="str">
            <v>白河县2023年冷水镇黄姜产业建设项目</v>
          </cell>
          <cell r="C47" t="str">
            <v>黄姜种植300亩。</v>
          </cell>
          <cell r="D47" t="str">
            <v>2023年1月-12月</v>
          </cell>
          <cell r="E47"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200亩示范点补助标准700元/亩，100亩补助标准600元/亩。完成黄姜种植300亩，预计通过土地流转带动5户15人、务工带动5户15人、产品回购带动10户22人增收（其中脱贫户20户52人），预计户年均增收不低于1000元。</v>
          </cell>
        </row>
        <row r="47">
          <cell r="G47" t="str">
            <v>冷水镇</v>
          </cell>
        </row>
        <row r="47">
          <cell r="J47" t="str">
            <v>否</v>
          </cell>
        </row>
        <row r="47">
          <cell r="L47">
            <v>20</v>
          </cell>
          <cell r="M47">
            <v>52</v>
          </cell>
          <cell r="N47">
            <v>20</v>
          </cell>
          <cell r="O47">
            <v>52</v>
          </cell>
        </row>
        <row r="48">
          <cell r="B48" t="str">
            <v>白河县2023年麻虎镇黄姜产业建设项目</v>
          </cell>
          <cell r="C48" t="str">
            <v>用于扶持黄姜种植200亩。</v>
          </cell>
          <cell r="D48" t="str">
            <v>2023年1月-12月</v>
          </cell>
          <cell r="E48" t="str">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完成扶持黄姜种植200亩，预计通过土地流转带动10户20人、务工带动10户20人、产品回购带动15户43人增收（其中脱贫户12户24人），预计户年均增收不低于1000元。</v>
          </cell>
        </row>
        <row r="48">
          <cell r="G48" t="str">
            <v>麻虎镇</v>
          </cell>
        </row>
        <row r="48">
          <cell r="J48" t="str">
            <v>否</v>
          </cell>
        </row>
        <row r="48">
          <cell r="L48">
            <v>12</v>
          </cell>
          <cell r="M48">
            <v>24</v>
          </cell>
          <cell r="N48">
            <v>35</v>
          </cell>
          <cell r="O48">
            <v>83</v>
          </cell>
        </row>
        <row r="49">
          <cell r="B49" t="str">
            <v>白河县国有林场2023年度林下中药材种植补助项目</v>
          </cell>
          <cell r="C49" t="str">
            <v>林下种植芍药375亩。</v>
          </cell>
          <cell r="D49" t="str">
            <v>2023年1月-12月</v>
          </cell>
          <cell r="E49" t="str">
            <v>根据《白河县特色经济林及林下经济发展项目资金支持办法》（具体奖补标准见文字部分），带动农户15户，其中直接受益脱贫人口5户5人，共计增收3万元以上。相关扶持标准：林下种植中药材400元/亩。</v>
          </cell>
        </row>
        <row r="49">
          <cell r="G49" t="str">
            <v>中厂镇</v>
          </cell>
          <cell r="H49" t="str">
            <v>新营村</v>
          </cell>
          <cell r="I49" t="str">
            <v>是</v>
          </cell>
          <cell r="J49" t="str">
            <v>否</v>
          </cell>
          <cell r="K49" t="str">
            <v>否</v>
          </cell>
          <cell r="L49">
            <v>5</v>
          </cell>
          <cell r="M49">
            <v>5</v>
          </cell>
          <cell r="N49">
            <v>15</v>
          </cell>
          <cell r="O49">
            <v>15</v>
          </cell>
        </row>
        <row r="50">
          <cell r="B50" t="str">
            <v>白河县2023年山林经济（核桃）园区建设奖补项目</v>
          </cell>
          <cell r="C50" t="str">
            <v>规范化管理核桃园区500亩，发展核桃林下经济500亩，其中林下牡丹200亩，林下魔芋300亩。</v>
          </cell>
          <cell r="D50" t="str">
            <v>2023年4月-10月</v>
          </cell>
          <cell r="E50" t="str">
            <v>根据《白河县特色经济林及林下经济发展项目资金支持办法》（具体奖补标准见文字部分），通过劳务或土地流转带动受益人口100人，其中直接受益脱贫人口25户50人，预计户年均增收1000元以上。相关扶持标准：核桃园科学管理扶持标准400元/亩；核桃林下经济600元/亩。</v>
          </cell>
        </row>
        <row r="50">
          <cell r="G50" t="str">
            <v>冷水镇</v>
          </cell>
          <cell r="H50" t="str">
            <v>三岔村</v>
          </cell>
          <cell r="I50" t="str">
            <v>是</v>
          </cell>
          <cell r="J50" t="str">
            <v>否</v>
          </cell>
          <cell r="K50" t="str">
            <v>否</v>
          </cell>
          <cell r="L50">
            <v>25</v>
          </cell>
          <cell r="M50">
            <v>50</v>
          </cell>
          <cell r="N50">
            <v>45</v>
          </cell>
          <cell r="O50">
            <v>100</v>
          </cell>
        </row>
        <row r="51">
          <cell r="B51" t="str">
            <v>白河县富秦茶业有限公司2023年现代农业园区建设奖补项目</v>
          </cell>
          <cell r="C51" t="str">
            <v>1.建设茶园滴灌设施100亩。补助标准：每亩扶持1000元，最高不超过10万元。                                                                                2.建设茶旅融合示范园1处300亩。补助标准：一次性奖励10万元—30万元。                                                               3.管护茶园400亩。补助标准：每亩扶持700元（每亩含200元有机肥扶持），最高不超过20万元。（财政资金投入形成的资产，产权归属村集体）。</v>
          </cell>
          <cell r="D51" t="str">
            <v>2023年1月-12月</v>
          </cell>
          <cell r="E51" t="str">
            <v>项目形成资产权属归村集体所有，按照白河县资产管护办法要求由资产使用企业负责后续管护。通过土地流转、农产品回收、务工，带动农户60户，其中脱贫户或监测对象户20户，户均增收2000元以上。</v>
          </cell>
        </row>
        <row r="51">
          <cell r="G51" t="str">
            <v>卡子镇</v>
          </cell>
          <cell r="H51" t="str">
            <v>仓房村</v>
          </cell>
          <cell r="I51" t="str">
            <v>是</v>
          </cell>
          <cell r="J51" t="str">
            <v>否</v>
          </cell>
          <cell r="K51" t="str">
            <v>否</v>
          </cell>
          <cell r="L51">
            <v>20</v>
          </cell>
          <cell r="M51">
            <v>20</v>
          </cell>
          <cell r="N51">
            <v>60</v>
          </cell>
          <cell r="O51">
            <v>60</v>
          </cell>
        </row>
        <row r="52">
          <cell r="B52" t="str">
            <v>白河县淙溪茶业有限公司2023年现代农业园区建设奖补项目</v>
          </cell>
          <cell r="C52" t="str">
            <v>1.建设茶园滴灌设施100亩。补助标准：每亩扶持1000元，最高不超过10万元。                                        2.建设茶叶生产线1条。补助标准：新购设备和生产线安装调试费用的30%扶持，最高不超过100万元。                                                                                3.管护茶园400亩。补助标准：每亩扶持700元（每亩含200元有机肥扶持），最高不超过20万元。（财政资金投入形成的资产，产权归属村集体）。</v>
          </cell>
          <cell r="D52" t="str">
            <v>2023年1月-12月</v>
          </cell>
          <cell r="E52" t="str">
            <v>项目形成资产权属归村集体所有，按照白河县资产管护办法要求由资产使用企业负责后续管护。通过土地流转、农产品回收、务工，带动农户50户，其中脱贫户或监测对象户17户，户均增收2000元以上。</v>
          </cell>
        </row>
        <row r="52">
          <cell r="G52" t="str">
            <v>宋家镇</v>
          </cell>
          <cell r="H52" t="str">
            <v>火焰村</v>
          </cell>
          <cell r="I52" t="str">
            <v>是</v>
          </cell>
          <cell r="J52" t="str">
            <v>是</v>
          </cell>
          <cell r="K52" t="str">
            <v>否</v>
          </cell>
          <cell r="L52">
            <v>17</v>
          </cell>
          <cell r="M52">
            <v>50</v>
          </cell>
          <cell r="N52">
            <v>50</v>
          </cell>
          <cell r="O52">
            <v>50</v>
          </cell>
        </row>
        <row r="53">
          <cell r="B53" t="str">
            <v>白河县圣雨峰茶业有限公司2023年现代农业园区建设奖补项目</v>
          </cell>
          <cell r="C53" t="str">
            <v>1.建设茶园滴灌设施100亩。补助标准：每亩扶持1000元，最高不超过10万元。                                        2.在县城建设茶叶直销店1处。 补助标准：在县级市以上建立茶叶销售旗舰店、直销店、连锁店，年销售额达100万元以上扶持10万元。 3.管护茶园400亩。补助标准：每亩扶持700元（每亩含200元有机肥扶持），最高不超过20万元。4.购置茶叶加工设备2台套以上。补助标准：新购设备和生产线安装调试费用的30%扶持，最高不超过100万元。（财政资金投入形成的资产，产权归属村集体）。</v>
          </cell>
          <cell r="D53" t="str">
            <v>2023年1月-12月</v>
          </cell>
          <cell r="E53" t="str">
            <v>项目形成资产权属归村集体所有，按照白河县资产管护办法要求由资产使用企业负责后续管护。通过土地流转、农产品回收、务工，带动农户50户，其中脱贫户或监测对象户17户，户均增收2000元以上。</v>
          </cell>
        </row>
        <row r="53">
          <cell r="G53" t="str">
            <v>中厂镇</v>
          </cell>
          <cell r="H53" t="str">
            <v>顺利社区</v>
          </cell>
          <cell r="I53" t="str">
            <v>是</v>
          </cell>
          <cell r="J53" t="str">
            <v>否</v>
          </cell>
          <cell r="K53" t="str">
            <v>否</v>
          </cell>
          <cell r="L53">
            <v>17</v>
          </cell>
          <cell r="M53">
            <v>50</v>
          </cell>
          <cell r="N53">
            <v>50</v>
          </cell>
          <cell r="O53">
            <v>50</v>
          </cell>
        </row>
        <row r="54">
          <cell r="B54" t="str">
            <v>白河县2023年木瓜园示范点管护扶持项目</v>
          </cell>
          <cell r="C54" t="str">
            <v>规范化管护木瓜园示范点2200亩。</v>
          </cell>
          <cell r="D54" t="str">
            <v>2023年4月-10月</v>
          </cell>
          <cell r="E54" t="str">
            <v>根据《支持木瓜全产业链产业发展奖补办法》（具体奖补标准见文字部分），通过项目实施带动受益总人口50人劳务增收，其中直接受益脱贫人口22户22人，预计户年均增收2000元以上。</v>
          </cell>
        </row>
        <row r="54">
          <cell r="G54" t="str">
            <v>白河县</v>
          </cell>
          <cell r="H54" t="str">
            <v>14个村</v>
          </cell>
          <cell r="I54" t="str">
            <v>否</v>
          </cell>
          <cell r="J54" t="str">
            <v>否</v>
          </cell>
          <cell r="K54" t="str">
            <v>否</v>
          </cell>
          <cell r="L54">
            <v>22</v>
          </cell>
          <cell r="M54">
            <v>22</v>
          </cell>
          <cell r="N54">
            <v>30</v>
          </cell>
          <cell r="O54">
            <v>50</v>
          </cell>
        </row>
        <row r="55">
          <cell r="B55" t="str">
            <v>白河县2023年“林芋蜂”林下经济示范基地建设项目</v>
          </cell>
          <cell r="C55" t="str">
            <v>（一）发展林下养蜂550箱；（二）完成林下种植魔芋137.5亩。</v>
          </cell>
          <cell r="D55" t="str">
            <v>2023年4月-10月</v>
          </cell>
          <cell r="E55" t="str">
            <v>根据《白河县特色经济林及林下经济发展项目资金支持办法》（具体奖补标准见文字部分），通过项目实施直接受益脱贫人口12户25人，预计户年均增收2000元以上。相关扶持标准：林下种植魔芋400元/亩；林下养蜂100元/箱。</v>
          </cell>
        </row>
        <row r="55">
          <cell r="G55" t="str">
            <v>宋家镇、西营镇</v>
          </cell>
          <cell r="H55" t="str">
            <v>光荣社区、蔓营村</v>
          </cell>
        </row>
        <row r="55">
          <cell r="L55">
            <v>12</v>
          </cell>
          <cell r="M55">
            <v>25</v>
          </cell>
          <cell r="N55">
            <v>12</v>
          </cell>
          <cell r="O55">
            <v>25</v>
          </cell>
        </row>
        <row r="56">
          <cell r="B56" t="str">
            <v>白河县2023年林业重点龙头企业建设项目</v>
          </cell>
          <cell r="C56" t="str">
            <v>（一）低产改造巩固提升红豆杉125亩。（二）低产改造巩固提升木瓜125亩。</v>
          </cell>
          <cell r="D56" t="str">
            <v>2023年4月-10月</v>
          </cell>
          <cell r="E56" t="str">
            <v>根据《白河县特色经济林及林下经济发展项目资金支持办法》（具体奖补标准见文字部分），通过项目实施直接受益脱贫人口10户20人，预计户年均增收2000元以上。相关扶持标准：低产改造巩固提升特色经济林400元/亩。</v>
          </cell>
        </row>
        <row r="56">
          <cell r="G56" t="str">
            <v>中厂镇、麻虎镇</v>
          </cell>
          <cell r="H56" t="str">
            <v>顺利社区、金银村</v>
          </cell>
        </row>
        <row r="56">
          <cell r="L56">
            <v>10</v>
          </cell>
          <cell r="M56">
            <v>20</v>
          </cell>
          <cell r="N56">
            <v>10</v>
          </cell>
          <cell r="O56">
            <v>20</v>
          </cell>
        </row>
        <row r="57">
          <cell r="B57" t="str">
            <v>白河县2023年核桃标准化示范园和核桃良种繁育示范园建设项目</v>
          </cell>
          <cell r="C57" t="str">
            <v>实施核桃园科学管理250亩（水肥管理、修枝、刷白、病虫害防治等措施）</v>
          </cell>
          <cell r="D57" t="str">
            <v>2023年4月-10月</v>
          </cell>
          <cell r="E57" t="str">
            <v>根据《白河县特色经济林及林下经济发展项目资金支持办法》（具体奖补标准见文字部分），通过项目实施劳务带动受益总人口10人，其中直接受益脱贫人口6户6人，预计户年均增收2000元以上。相关扶持标准：低产改造巩固提升特色经济林400元/亩。</v>
          </cell>
        </row>
        <row r="57">
          <cell r="G57" t="str">
            <v>西营镇、冷水镇</v>
          </cell>
          <cell r="H57" t="str">
            <v>蔓营村、兴隆村</v>
          </cell>
        </row>
        <row r="57">
          <cell r="L57">
            <v>6</v>
          </cell>
          <cell r="M57">
            <v>6</v>
          </cell>
          <cell r="N57">
            <v>7</v>
          </cell>
          <cell r="O57">
            <v>10</v>
          </cell>
        </row>
        <row r="58">
          <cell r="F58">
            <v>1</v>
          </cell>
        </row>
        <row r="59">
          <cell r="B59" t="str">
            <v>白河县2023年生态养殖（水产）产业建设项目</v>
          </cell>
          <cell r="C59" t="str">
            <v>1.支持县域内养殖企业改扩建圈舍10000平方米。补助标准：新建或扩建猪舍、牛舍500平方米，一次性扶持5万元，新建或扩建圈舍500平方米以上每增加100平方米增加扶持1万元；新建或扩建羊舍300平方米，一次性扶持3万元，新建或扩建圈舍300平方米以上每增加100平方米扶持1万元；新建或扩建禽舍300平方米，一次性扶持3万元；新建或扩建塘、池2000平方米以上，一次性扶持5万元。                                                                                    2.建加工场房400平方米，购置加工设备一套。补助标准：新建畜禽（水产）加工厂房面积300㎡以上，证照齐全、管理规范、加工设备齐全，建成正式投产的，根据固定资产投资情况，给予不高于30%的资金扶持，最高不超过100万元。                                                        3.养牛300头，养羊300只，养鸡3万羽，养猪8300头，养母猪700头，养鱼10万尾。补助标准：年饲养生猪300头或养二元母猪30头，一次性扶持5万元，年饲养生猪300头以上每增加100头增加扶持1万元，养母猪30头以上，每增加10头增加扶持1万元，扶持金额上限50万元；养牛50头，一次性扶持5万元，50头以上每增加10头扶持1万元，扶持金额上限50万元； 养羊100只，一次性扶持5万元，100只以上每增加100只扶持1万元，扶持金额上限30万元；肉禽养殖年累计出栏10000羽一次性扶持5万元，出栏10000羽以上每增加2000羽增加扶持1万元，蛋禽饲养量达5000羽一次性扶持5万元，每增加1000羽增加扶持1万元，扶持金额上限50万元；养殖鱼5万尾，一次性扶持5万元，每增加10000尾增加扶持1万元，养虾300万尾，一次性扶持5万元，每增加10万尾增加扶持1万元，扶持金额上限30万元。                                             4.白山羊保种场一个（白山羊200只）。补助标准：汉江黑猪、陕南白山羊保种场经认定通过后给予5-10万元扶持。                                                                                    5.建立化粪池200立方米。补助标准：建化粪池50立方米扶持5万元，每增加50立方米，增加扶持5万元。                                                                                    （财政资金投入形成的资产，产权归属村集体）。</v>
          </cell>
          <cell r="D59" t="str">
            <v>2023年1月-12月</v>
          </cell>
          <cell r="E59" t="str">
            <v>项目形成资产权属归村集体所有，按照白河县资产管护办法要求由资产使用企业负责后续管护。通过主体带动(300户900人）、土地流转（100户120亩）等方式，带动农户400户1052人增收，其中脱贫户（监测户）140户320人以上，预计户年均增收2000元以上。</v>
          </cell>
        </row>
        <row r="59">
          <cell r="G59" t="str">
            <v>中厂镇、卡子镇、茅坪镇、宋家镇、双丰镇、西营镇、仓上镇、冷水镇、麻虎镇</v>
          </cell>
          <cell r="H59" t="str">
            <v>马安社区、大坪村、友爱村、朝阳村、油坊村、大山村、双喜村、焦赞村、太平社区、双河社区、孔城村、双全村、闫家社区、新建村、土泉村、柳树村、蔓营村、双垭村、农庄村、东庄村、灯塔村、石关村、裴家村、槐坪村、兴隆村、全家村、东村村、友好村、川共村、三岔村、秧田村、南沟村、松树村</v>
          </cell>
        </row>
        <row r="59">
          <cell r="L59">
            <v>140</v>
          </cell>
          <cell r="M59">
            <v>320</v>
          </cell>
          <cell r="N59">
            <v>400</v>
          </cell>
          <cell r="O59">
            <v>1052</v>
          </cell>
        </row>
        <row r="64">
          <cell r="F64">
            <v>1</v>
          </cell>
        </row>
        <row r="68">
          <cell r="F68">
            <v>1</v>
          </cell>
        </row>
        <row r="69">
          <cell r="B69" t="str">
            <v>白河县2023年茶产业区域公用品牌建设项目</v>
          </cell>
          <cell r="C69" t="str">
            <v>1.在西安市和安康市各建设茶叶专营店1处；2.建设白河茶叶产品品牌宣传1处；3.在平面媒体开展茶叶产业宣传。</v>
          </cell>
          <cell r="D69" t="str">
            <v>2023年1月-12月</v>
          </cell>
          <cell r="E69" t="str">
            <v>通过土地流转、农产品回收、务工等方式带动农户25户，其中脱贫户或监测对象户9户，户均增收2000元以上。</v>
          </cell>
        </row>
        <row r="69">
          <cell r="G69" t="str">
            <v>白河县安康市西安市</v>
          </cell>
        </row>
        <row r="69">
          <cell r="I69" t="str">
            <v>否</v>
          </cell>
          <cell r="J69" t="str">
            <v>否</v>
          </cell>
          <cell r="K69" t="str">
            <v>否</v>
          </cell>
          <cell r="L69">
            <v>9</v>
          </cell>
          <cell r="M69">
            <v>9</v>
          </cell>
          <cell r="N69">
            <v>25</v>
          </cell>
          <cell r="O69">
            <v>25</v>
          </cell>
        </row>
        <row r="70">
          <cell r="F70">
            <v>48</v>
          </cell>
        </row>
        <row r="72">
          <cell r="F72">
            <v>48</v>
          </cell>
        </row>
        <row r="73">
          <cell r="B73" t="str">
            <v>白河县城关镇安福村2023年度产业配套设施建设（木瓜产业科普园）项目</v>
          </cell>
          <cell r="C73" t="str">
            <v>新修安福村木瓜产业园园区产业路0.7公里，混凝土路面硬化宽3.5米,、厚18公分；提升改造产业路0.3公里；新修采摘步道1公里，宽1.2米。（产权归村集体所有）</v>
          </cell>
          <cell r="D73" t="str">
            <v>2023年1月-12月</v>
          </cell>
          <cell r="E73" t="str">
            <v>项目形成资产权属归村集体所有，按照城关镇资产管护办法要求由安福村负责后续管护。项目建成后辐射68户229人发展产业，其中脱贫户（含监测户）30户109人，项目建设期通过直接务工方式带动当地15户农户增收，预计户年均增收不低于2000元。</v>
          </cell>
        </row>
        <row r="73">
          <cell r="G73" t="str">
            <v>城关镇</v>
          </cell>
          <cell r="H73" t="str">
            <v>安福村</v>
          </cell>
          <cell r="I73" t="str">
            <v>否</v>
          </cell>
          <cell r="J73" t="str">
            <v>否</v>
          </cell>
          <cell r="K73" t="str">
            <v>否</v>
          </cell>
          <cell r="L73">
            <v>30</v>
          </cell>
          <cell r="M73">
            <v>109</v>
          </cell>
          <cell r="N73">
            <v>68</v>
          </cell>
          <cell r="O73">
            <v>229</v>
          </cell>
        </row>
        <row r="74">
          <cell r="B74" t="str">
            <v>白河县城关镇牛角村2023年度产业配套设施建设（草莓园）项目</v>
          </cell>
          <cell r="C74" t="str">
            <v>新修牛家大院草莓园产业路路基0.8公里，混凝土路面硬化宽4.5米、厚18公分。（产权归村集体所有）</v>
          </cell>
          <cell r="D74" t="str">
            <v>2023年1月-12月</v>
          </cell>
          <cell r="E74" t="str">
            <v>项目形成资产权属归村集体所有，按照城关镇资产管护办法要求由牛角村负责后续管护。项目建成后辐射30户65人发展产业，其中脱贫户（含监测户）10户32人，项目建设期通过直接务工方式带动当地10户农户增收，预计户年均增收不低于2000元。</v>
          </cell>
        </row>
        <row r="74">
          <cell r="G74" t="str">
            <v>城关镇</v>
          </cell>
          <cell r="H74" t="str">
            <v>牛角村</v>
          </cell>
          <cell r="I74" t="str">
            <v>是</v>
          </cell>
          <cell r="J74" t="str">
            <v>否</v>
          </cell>
          <cell r="K74" t="str">
            <v>是</v>
          </cell>
          <cell r="L74">
            <v>10</v>
          </cell>
          <cell r="M74">
            <v>32</v>
          </cell>
          <cell r="N74">
            <v>30</v>
          </cell>
          <cell r="O74">
            <v>65</v>
          </cell>
        </row>
        <row r="75">
          <cell r="B75" t="str">
            <v>白河县城关镇牛角村2023年度产业发展配套设施（黄姜示范园）提升改造项目</v>
          </cell>
          <cell r="C75" t="str">
            <v>牛角村黄姜示范园产业路提升改造1公里，宽4.5米，厚0.18米（产权归村集体所有）。</v>
          </cell>
          <cell r="D75" t="str">
            <v>2023年1月-12月</v>
          </cell>
          <cell r="E75" t="str">
            <v>项目形成资产权属归村集体所有，按照城关镇资产管护办法要求由牛角村负责后续管护。项目建成后辐射52户207人发展产业，其中脱贫户（含监测户）38户135人，项目建设期通过直接务工方式带动当地10户农户增收，预计户年均增收不低于2000元。</v>
          </cell>
        </row>
        <row r="75">
          <cell r="G75" t="str">
            <v>城关镇</v>
          </cell>
          <cell r="H75" t="str">
            <v>牛角村</v>
          </cell>
          <cell r="I75" t="str">
            <v>是</v>
          </cell>
          <cell r="J75" t="str">
            <v>否</v>
          </cell>
          <cell r="K75" t="str">
            <v>是</v>
          </cell>
          <cell r="L75">
            <v>38</v>
          </cell>
          <cell r="M75">
            <v>135</v>
          </cell>
          <cell r="N75">
            <v>52</v>
          </cell>
          <cell r="O75">
            <v>207</v>
          </cell>
        </row>
        <row r="76">
          <cell r="B76" t="str">
            <v>白河县中厂镇兴顺源农业园区2023年度道路提升项目</v>
          </cell>
          <cell r="C76" t="str">
            <v>中厂镇兴顺源农业粮油种植园区道路硬化长2.5公里、宽3.5米，厚18公分（产权归村集体所有）。</v>
          </cell>
          <cell r="D76" t="str">
            <v>2023年1月-12月</v>
          </cell>
          <cell r="E76" t="str">
            <v>项目形成资产权属归村集体所有，按照中厂镇资产管护办法要求由同心社区负责后续管护。项目建成后辐射51户150人发展产业，其中脱贫户（含监测户）17户53人，项目建设期通过直接务工方式带动当地12户农户增收，预计户年均增收不低于2000元。</v>
          </cell>
        </row>
        <row r="76">
          <cell r="G76" t="str">
            <v>中厂镇</v>
          </cell>
          <cell r="H76" t="str">
            <v>同心社区</v>
          </cell>
          <cell r="I76" t="str">
            <v>否</v>
          </cell>
          <cell r="J76" t="str">
            <v>否</v>
          </cell>
          <cell r="K76" t="str">
            <v>否</v>
          </cell>
          <cell r="L76">
            <v>17</v>
          </cell>
          <cell r="M76">
            <v>53</v>
          </cell>
          <cell r="N76">
            <v>51</v>
          </cell>
          <cell r="O76">
            <v>150</v>
          </cell>
        </row>
        <row r="77">
          <cell r="B77" t="str">
            <v>白河县中厂镇马安社区2023年度核桃园和庙沟蚕桑产业园区配套设施项目</v>
          </cell>
          <cell r="C77" t="str">
            <v>新修马安社区核桃园桑园采摘步道长2公里，宽1.2米。马安社区庙沟桑园采摘步道长1公里，宽1.2米（产权归村集体所有）。</v>
          </cell>
          <cell r="D77" t="str">
            <v>2023年1月-12月</v>
          </cell>
          <cell r="E77" t="str">
            <v>项目形成资产权属归村集体所有，按照中厂镇资产管护办法要求由马安社区负责后续管护。项目建成后辐射15户42人发展产业，其中脱贫户（含监测户）5户10人，项目建设期通过直接务工方式带动当地14户农户增收，预计户年均增收不低于1500元。</v>
          </cell>
        </row>
        <row r="77">
          <cell r="G77" t="str">
            <v>中厂镇</v>
          </cell>
          <cell r="H77" t="str">
            <v>马安社区</v>
          </cell>
          <cell r="I77" t="str">
            <v>否</v>
          </cell>
          <cell r="J77" t="str">
            <v>否</v>
          </cell>
          <cell r="K77" t="str">
            <v>否</v>
          </cell>
          <cell r="L77">
            <v>5</v>
          </cell>
          <cell r="M77">
            <v>10</v>
          </cell>
          <cell r="N77">
            <v>15</v>
          </cell>
          <cell r="O77">
            <v>42</v>
          </cell>
        </row>
        <row r="78">
          <cell r="B78" t="str">
            <v>白河县构朳镇纸坊社区2023年度猕猴桃产业园区发展配套设施项目</v>
          </cell>
          <cell r="C78" t="str">
            <v>纸坊社区猕猴桃产业园修建1座50立方蓄水池，铺设φ32E管管网2000米（产权归村集体所有）。</v>
          </cell>
          <cell r="D78" t="str">
            <v>2023年1月-12月</v>
          </cell>
          <cell r="E78" t="str">
            <v>项目形成资产权属归村集体所有，按照构朳镇资产管护办法要求由纸坊社区负责后续管护。项目建成后辐射32户140人发展产业，其中脱贫户（含监测户）32户140人，项目建设期通过直接务工方式带动当地5户农户增收，预计户年均增收不低于1000元。</v>
          </cell>
        </row>
        <row r="78">
          <cell r="G78" t="str">
            <v>构朳镇</v>
          </cell>
          <cell r="H78" t="str">
            <v>纸坊社区</v>
          </cell>
          <cell r="I78" t="str">
            <v>是</v>
          </cell>
          <cell r="J78" t="str">
            <v>否</v>
          </cell>
          <cell r="K78" t="str">
            <v>是</v>
          </cell>
          <cell r="L78">
            <v>32</v>
          </cell>
          <cell r="M78">
            <v>140</v>
          </cell>
          <cell r="N78">
            <v>32</v>
          </cell>
          <cell r="O78">
            <v>140</v>
          </cell>
        </row>
        <row r="79">
          <cell r="B79" t="str">
            <v>白河县构朳镇纸坊社区2023年度黄姜产业园区发展配套设施项目</v>
          </cell>
          <cell r="C79" t="str">
            <v>纸坊社区黄姜产业园区修建50立方蓄水池1个，铺设φ32E管管网3000米（产权归村集体所有）。</v>
          </cell>
          <cell r="D79" t="str">
            <v>2023年1月-12月</v>
          </cell>
          <cell r="E79" t="str">
            <v>项目形成资产权属归村集体所有，按照构朳镇资产管护办法要求由纸坊社区负责后续管护。项目建成后辐射35户135人发展产业，其中脱贫户（含监测户）35户135人，项目建设期通过直接务工方式带动当地6户农户增收，预计户年均增收不低于1000元。</v>
          </cell>
        </row>
        <row r="79">
          <cell r="G79" t="str">
            <v>构朳镇</v>
          </cell>
          <cell r="H79" t="str">
            <v>纸坊社区</v>
          </cell>
          <cell r="I79" t="str">
            <v>是</v>
          </cell>
          <cell r="J79" t="str">
            <v>否</v>
          </cell>
          <cell r="K79" t="str">
            <v>是</v>
          </cell>
          <cell r="L79">
            <v>35</v>
          </cell>
          <cell r="M79">
            <v>135</v>
          </cell>
          <cell r="N79">
            <v>35</v>
          </cell>
          <cell r="O79">
            <v>135</v>
          </cell>
        </row>
        <row r="80">
          <cell r="B80" t="str">
            <v>白河县宋家镇太平社区2023年农业种植园区产业配套设施项目</v>
          </cell>
          <cell r="C80" t="str">
            <v>太平社区5组香椿种植园区产业路硬化长2.8公里，宽3.5米，厚0.18米（产权归村集体所有)。</v>
          </cell>
          <cell r="D80" t="str">
            <v>2023年1月-12月</v>
          </cell>
          <cell r="E80" t="str">
            <v>项目形成资产权属归村集体所有，按照宋家镇资产管护办法要求由太平社区负责后续管护。项目建成后辐射96户333人发展产业，其中脱贫户（含监测户）50户104人，项目建设期通过直接务工方式带动当地50户农户增收，预计户年均增收不低于2000元。</v>
          </cell>
        </row>
        <row r="80">
          <cell r="G80" t="str">
            <v>宋家镇</v>
          </cell>
          <cell r="H80" t="str">
            <v>太平社区</v>
          </cell>
          <cell r="I80" t="str">
            <v>否</v>
          </cell>
          <cell r="J80" t="str">
            <v>是</v>
          </cell>
          <cell r="K80" t="str">
            <v>否</v>
          </cell>
          <cell r="L80">
            <v>50</v>
          </cell>
          <cell r="M80">
            <v>104</v>
          </cell>
          <cell r="N80">
            <v>96</v>
          </cell>
          <cell r="O80">
            <v>333</v>
          </cell>
        </row>
        <row r="81">
          <cell r="B81" t="str">
            <v>白河县宋家镇双喜村2023年度歌风楼茶叶产业园区基础配套建设项目</v>
          </cell>
          <cell r="C81" t="str">
            <v>双喜村1组茶叶产业园区新修桥梁1座，长20米，宽1.5米，新修产业步道2公里、宽1.2米（产权归村集体所有)。</v>
          </cell>
          <cell r="D81" t="str">
            <v>2023年1月-12月</v>
          </cell>
          <cell r="E81" t="str">
            <v>项目形成资产权属归村集体所有，按照宋家镇资产管护办法要求由双喜村负责后续管护。项目建成后辐射28户50人发展产业，其中脱贫户（含监测户）10户23人，项目建设期通过直接务工方式带动当地28户农户增收，预计户年均增收不低于1500元。</v>
          </cell>
        </row>
        <row r="81">
          <cell r="G81" t="str">
            <v>宋家镇</v>
          </cell>
          <cell r="H81" t="str">
            <v>双喜村</v>
          </cell>
          <cell r="I81" t="str">
            <v>是</v>
          </cell>
          <cell r="J81" t="str">
            <v>是</v>
          </cell>
          <cell r="K81" t="str">
            <v>否</v>
          </cell>
          <cell r="L81">
            <v>10</v>
          </cell>
          <cell r="M81">
            <v>23</v>
          </cell>
          <cell r="N81">
            <v>28</v>
          </cell>
          <cell r="O81">
            <v>50</v>
          </cell>
        </row>
        <row r="82">
          <cell r="B82" t="str">
            <v>白河县宋家镇双喜村2023年度生态养猪园区产业发展配套设施建设项目</v>
          </cell>
          <cell r="C82" t="str">
            <v>双喜村新建蓄水池100立方米，安装引水管道1000米，管径50毫米；双喜村歌风茶叶园区新修步道220米，灌溉沟渠底部平整硬化220米，厚0.2米，边沿高0.4米（产权归村集体所有)。</v>
          </cell>
          <cell r="D82" t="str">
            <v>2023年1月-12月</v>
          </cell>
          <cell r="E82" t="str">
            <v>项目形成资产权属归村集体所有，按照宋家镇资产管护办法要求由双喜村负责后续管护。项目建成后辐射30户140人发展产业，其中脱贫户（含监测户）10户36人，项目建设期通过直接务工方式带动当地30户农户增收，预计户年均增收不低于1500元。</v>
          </cell>
        </row>
        <row r="82">
          <cell r="G82" t="str">
            <v>宋家镇</v>
          </cell>
          <cell r="H82" t="str">
            <v>双喜村</v>
          </cell>
          <cell r="I82" t="str">
            <v>是</v>
          </cell>
          <cell r="J82" t="str">
            <v>是</v>
          </cell>
          <cell r="K82" t="str">
            <v>否</v>
          </cell>
          <cell r="L82">
            <v>10</v>
          </cell>
          <cell r="M82">
            <v>36</v>
          </cell>
          <cell r="N82">
            <v>30</v>
          </cell>
          <cell r="O82">
            <v>140</v>
          </cell>
        </row>
        <row r="83">
          <cell r="B83" t="str">
            <v>白河县宋家镇磨坪社区2023年度老柴林果园区产业配套设施建设项目</v>
          </cell>
          <cell r="C83" t="str">
            <v>老柴林果猕猴桃园区硬化产业路2公里，宽3.5米，厚0.18米（产权归村集体所有)。</v>
          </cell>
          <cell r="D83" t="str">
            <v>2023年1月-12月</v>
          </cell>
          <cell r="E83" t="str">
            <v>项目形成资产权属归村集体所有，按照宋家镇资产管护办法要求由磨坪村负责后续管护。项目建成后辐射46户150人发展产业，其中脱贫户（含监测户）40户100人，项目建设期通过直接务工方式带动当地46户农户增收，预计户年均增收不低于1500元。</v>
          </cell>
        </row>
        <row r="83">
          <cell r="G83" t="str">
            <v>宋家镇</v>
          </cell>
          <cell r="H83" t="str">
            <v>磨坪社区</v>
          </cell>
          <cell r="I83" t="str">
            <v>是</v>
          </cell>
          <cell r="J83" t="str">
            <v>是</v>
          </cell>
          <cell r="K83" t="str">
            <v>否</v>
          </cell>
          <cell r="L83">
            <v>40</v>
          </cell>
          <cell r="M83">
            <v>100</v>
          </cell>
          <cell r="N83">
            <v>46</v>
          </cell>
          <cell r="O83">
            <v>150</v>
          </cell>
        </row>
        <row r="84">
          <cell r="B84" t="str">
            <v>白河县宋家镇安乐村2023年产业发展配套设施建设项目（天牧峰种养殖园区）</v>
          </cell>
          <cell r="C84" t="str">
            <v>安乐村新修天牧峰种养殖园区3000立方米钢筋混凝土蓄水塘1个，长25米，宽20米，高6米，厚2米，水池地面硬化500平方米，厚0.2米（产权归村集体所有）。</v>
          </cell>
          <cell r="D84" t="str">
            <v>2023年1月-12月</v>
          </cell>
          <cell r="E84" t="str">
            <v>项目形成资产权属归村集体所有，按照宋家镇资产管护办法要求由安乐村负责后续管护。项目建成后辐射40户60人发展产业，其中脱贫户（含监测户）14户37人，项目建设期通过直接务工方式带动当地30户农户增收，预计户年均增收不低于1000元。</v>
          </cell>
        </row>
        <row r="84">
          <cell r="G84" t="str">
            <v>宋家镇</v>
          </cell>
          <cell r="H84" t="str">
            <v>安乐村</v>
          </cell>
          <cell r="I84" t="str">
            <v>是</v>
          </cell>
          <cell r="J84" t="str">
            <v>是</v>
          </cell>
          <cell r="K84" t="str">
            <v>否</v>
          </cell>
          <cell r="L84">
            <v>14</v>
          </cell>
          <cell r="M84">
            <v>37</v>
          </cell>
          <cell r="N84">
            <v>40</v>
          </cell>
          <cell r="O84">
            <v>60</v>
          </cell>
        </row>
        <row r="85">
          <cell r="B85" t="str">
            <v>白河县宋家镇安乐村2023年产业发展配套设施建设（板桥茶叶园区道路硬化）项目</v>
          </cell>
          <cell r="C85" t="str">
            <v>安乐村板桥茶叶园区产业路，长1.8公里、宽3.5米、厚0.18米（产权归村集体所有)。</v>
          </cell>
          <cell r="D85" t="str">
            <v>2023年1月-12月</v>
          </cell>
          <cell r="E85" t="str">
            <v>项目形成资产权属归村集体所有，按照宋家镇资产管护办法要求由安乐村负责后续管护。项目建成后辐射45户102人发展产业，其中脱贫户（含监测户）15户35人，项目建设期通过直接务工方式带动当地52人增收，预计人年均增收不低于1500元。</v>
          </cell>
        </row>
        <row r="85">
          <cell r="G85" t="str">
            <v>宋家镇</v>
          </cell>
          <cell r="H85" t="str">
            <v>安乐村</v>
          </cell>
          <cell r="I85" t="str">
            <v>是</v>
          </cell>
          <cell r="J85" t="str">
            <v>是</v>
          </cell>
          <cell r="K85" t="str">
            <v>否</v>
          </cell>
          <cell r="L85">
            <v>15</v>
          </cell>
          <cell r="M85">
            <v>35</v>
          </cell>
          <cell r="N85">
            <v>45</v>
          </cell>
          <cell r="O85">
            <v>102</v>
          </cell>
        </row>
        <row r="86">
          <cell r="B86" t="str">
            <v>白河县茅坪镇茅坪社区2023年产业园区配套设施建设项目</v>
          </cell>
          <cell r="C86" t="str">
            <v>新修、硬化园区产业路0.33公里，宽4.5米，厚18厘米。在金花产业园新修蓄水池3座共280立方米，（产权归村集体所有）。茅坪社区修建林果产业园区排水沟1300米，灌溉取水口2个，共16立方米，PE25灌溉管道3000米（产权归村集体所有）。</v>
          </cell>
          <cell r="D86" t="str">
            <v>2023年1月-12月</v>
          </cell>
          <cell r="E86" t="str">
            <v>项目形成资产权属归村集体所有，按照茅坪镇资产管护办法要求由茅坪社区负责后续管护。项目建成后辐射53户226人发展产业，其中脱贫户（含监测户）35户102人，项目建设期通过直接务工方式带动当地35户农户增收，预计户年均增收2500元以上。</v>
          </cell>
        </row>
        <row r="86">
          <cell r="G86" t="str">
            <v>茅坪镇</v>
          </cell>
          <cell r="H86" t="str">
            <v>茅坪社区</v>
          </cell>
          <cell r="I86" t="str">
            <v>是</v>
          </cell>
          <cell r="J86" t="str">
            <v>否</v>
          </cell>
          <cell r="K86" t="str">
            <v>否</v>
          </cell>
          <cell r="L86">
            <v>35</v>
          </cell>
          <cell r="M86">
            <v>102</v>
          </cell>
          <cell r="N86">
            <v>53</v>
          </cell>
          <cell r="O86">
            <v>226</v>
          </cell>
        </row>
        <row r="87">
          <cell r="B87" t="str">
            <v>白河县茅坪镇茅坪社区2023年度绿康华园食用菌园区产品采摘通道建设项目</v>
          </cell>
          <cell r="C87" t="str">
            <v>绿康华园食用菌产业园区修建产品采摘通道4000米（产权归村集体所有）。</v>
          </cell>
          <cell r="D87" t="str">
            <v>2023年1月-12月</v>
          </cell>
          <cell r="E87" t="str">
            <v>项目形成资产权属归村集体所有，按照茅坪镇资产管护办法要求由茅坪社区负责后续管护。项目建成后辐射23户60人发展产业，其中脱贫户（含监测户）20户58人，项目建设期通过直接务工方式带动当地20户农户增收，预计户年均增收1500元以上。</v>
          </cell>
        </row>
        <row r="87">
          <cell r="G87" t="str">
            <v>茅坪镇</v>
          </cell>
          <cell r="H87" t="str">
            <v>茅坪社区</v>
          </cell>
          <cell r="I87" t="str">
            <v>是</v>
          </cell>
          <cell r="J87" t="str">
            <v>否</v>
          </cell>
          <cell r="K87" t="str">
            <v>否</v>
          </cell>
          <cell r="L87">
            <v>20</v>
          </cell>
          <cell r="M87">
            <v>58</v>
          </cell>
          <cell r="N87">
            <v>23</v>
          </cell>
          <cell r="O87">
            <v>60</v>
          </cell>
        </row>
        <row r="88">
          <cell r="B88" t="str">
            <v>白河县茅坪镇义和村2023年度茶叶产业园区配套设施项目</v>
          </cell>
          <cell r="C88" t="str">
            <v>新修义和村六组庙寺沟至银洞沟茶叶产业园区产业路2.5公里，宽4.5米，厚0.18米（产权归村集体所有）。</v>
          </cell>
          <cell r="D88" t="str">
            <v>2023年1月-12月</v>
          </cell>
          <cell r="E88" t="str">
            <v>项目形成资产权属归村集体所有，按照茅坪镇资产管护办法要求由义和村负责后续管护。项目建成后辐射32户93人发展产业，其中脱贫户（含监测户）12户31人，项目建设期通过直接务工方式带动当地21户农户增收，预计户年均增收3500元以上。</v>
          </cell>
        </row>
        <row r="88">
          <cell r="G88" t="str">
            <v>茅坪镇</v>
          </cell>
          <cell r="H88" t="str">
            <v>义和村</v>
          </cell>
          <cell r="I88" t="str">
            <v>是</v>
          </cell>
          <cell r="J88" t="str">
            <v>否</v>
          </cell>
          <cell r="K88" t="str">
            <v>否</v>
          </cell>
          <cell r="L88">
            <v>12</v>
          </cell>
          <cell r="M88">
            <v>31</v>
          </cell>
          <cell r="N88">
            <v>32</v>
          </cell>
          <cell r="O88">
            <v>93</v>
          </cell>
        </row>
        <row r="89">
          <cell r="B89" t="str">
            <v>白河县茅坪镇田湾村2023年茶叶产业园区配套设施项目</v>
          </cell>
          <cell r="C89" t="str">
            <v>茶叶产业园区采摘步道建设488米，采摘步道安全防护栏237米，干砌石挡墙700米，人行桥一座长15米、宽2米，粪污排放处理设施整治改造1处（产权归村集体所有）。</v>
          </cell>
          <cell r="D89" t="str">
            <v>2023年1月-12月</v>
          </cell>
          <cell r="E89" t="str">
            <v>项目形成资产权属归村集体所有，按照茅坪镇资产管护办法要求由田湾村负责后续管护。项目建成后辐射39户130人发展产业，其中脱贫户（含监测户）30户105人，项目建设期通过直接务工方式带动当地30户农户增收，预计户年均增收不低于2000元。</v>
          </cell>
        </row>
        <row r="89">
          <cell r="G89" t="str">
            <v>茅坪镇</v>
          </cell>
          <cell r="H89" t="str">
            <v>田湾村</v>
          </cell>
          <cell r="I89" t="str">
            <v>是</v>
          </cell>
          <cell r="J89" t="str">
            <v>否</v>
          </cell>
          <cell r="K89" t="str">
            <v>是</v>
          </cell>
          <cell r="L89">
            <v>30</v>
          </cell>
          <cell r="M89">
            <v>105</v>
          </cell>
          <cell r="N89">
            <v>39</v>
          </cell>
          <cell r="O89">
            <v>130</v>
          </cell>
        </row>
        <row r="90">
          <cell r="B90" t="str">
            <v>白河县茅坪镇田湾村2023年度产业路硬化建设项目</v>
          </cell>
          <cell r="C90" t="str">
            <v>硬化田湾村11组油菜、黄姜示范园产业路4.5公里，宽3.5米，厚18CM，路肩0.5米，排水沟0.5米（产权归村集体所有）。</v>
          </cell>
          <cell r="D90" t="str">
            <v>2023年1月-12月</v>
          </cell>
          <cell r="E90" t="str">
            <v>项目形成资产权属归村集体所有，按照茅坪镇资产管护办法要求由田湾村负责后续管护。项目建成后辐射57户166人发展产业，其中脱贫户（含监测户）19户36人，项目建设期通过直接务工方式带动当地19户农户增收，预计户年均增收不低于1000元。</v>
          </cell>
        </row>
        <row r="90">
          <cell r="G90" t="str">
            <v>茅坪镇</v>
          </cell>
          <cell r="H90" t="str">
            <v>田湾村</v>
          </cell>
          <cell r="I90" t="str">
            <v>是</v>
          </cell>
          <cell r="J90" t="str">
            <v>否</v>
          </cell>
          <cell r="K90" t="str">
            <v>是</v>
          </cell>
          <cell r="L90">
            <v>19</v>
          </cell>
          <cell r="M90">
            <v>36</v>
          </cell>
          <cell r="N90">
            <v>57</v>
          </cell>
          <cell r="O90">
            <v>166</v>
          </cell>
        </row>
        <row r="91">
          <cell r="B91" t="str">
            <v>白河县双丰镇闫家社区2023年度产业配套设施项目</v>
          </cell>
          <cell r="C91" t="str">
            <v>1、女儿谷休闲农业园区新建蓄水灌溉堰渠，长1000米、宽1米、高0.8米（产权归村集体所有）。
2、闫家社区五组茶叶种植基地产业路新修硬化980米，宽3.5米，厚0.18米（产权归村集体所有）。
3、女儿寨蜂业新修厂房护岸1200立方米、排水沟300米（产权归村集体所有）。</v>
          </cell>
          <cell r="D91" t="str">
            <v>2023年1月-12月</v>
          </cell>
          <cell r="E91" t="str">
            <v>项目形成资产权属归村集体所有，按照双丰镇资产管护办法要求由闫家社区负责后续管护。项目建成后辐射96户353人发展产业，其中脱贫户（含监测户）70户200人，项目建设期通过直接务工方式带动当地70户农户增收，预计户年均增收不低于2000元。</v>
          </cell>
        </row>
        <row r="91">
          <cell r="G91" t="str">
            <v>双丰镇</v>
          </cell>
          <cell r="H91" t="str">
            <v>闫家社区</v>
          </cell>
          <cell r="I91" t="str">
            <v>是</v>
          </cell>
          <cell r="J91" t="str">
            <v>否</v>
          </cell>
          <cell r="K91" t="str">
            <v>否</v>
          </cell>
          <cell r="L91">
            <v>70</v>
          </cell>
          <cell r="M91">
            <v>200</v>
          </cell>
          <cell r="N91">
            <v>96</v>
          </cell>
          <cell r="O91">
            <v>353</v>
          </cell>
        </row>
        <row r="92">
          <cell r="B92" t="str">
            <v>白河县双丰镇双河社区2023年度产业园区配套设施建设项目</v>
          </cell>
          <cell r="C92" t="str">
            <v>1、双河社区养兔基地新修产业路路基工程长3公里，宽4.5米。（产权归村集体所有）
2、双河社区产业园新修100立方蓄水池一座。（产权归村集体所有）</v>
          </cell>
          <cell r="D92" t="str">
            <v>2023年1月-12月</v>
          </cell>
          <cell r="E92" t="str">
            <v>项目形成资产权属归村集体所有，按照双丰镇资产管护办法要求由双河社区负责后续管护。项目建成后辐射58户203人发展产业，其中脱贫户（含监测户）20户65人，项目建设期通过直接务工方式带动当地20户农户增收，预计户年均增收不低于2000元。</v>
          </cell>
        </row>
        <row r="92">
          <cell r="G92" t="str">
            <v>双丰镇</v>
          </cell>
          <cell r="H92" t="str">
            <v>双河社区</v>
          </cell>
          <cell r="I92" t="str">
            <v>否</v>
          </cell>
          <cell r="J92" t="str">
            <v>否</v>
          </cell>
          <cell r="K92" t="str">
            <v>否</v>
          </cell>
          <cell r="L92">
            <v>20</v>
          </cell>
          <cell r="M92">
            <v>65</v>
          </cell>
          <cell r="N92">
            <v>58</v>
          </cell>
          <cell r="O92">
            <v>203</v>
          </cell>
        </row>
        <row r="93">
          <cell r="B93" t="str">
            <v>白河县双丰镇双河社区2023年度产业配套设施（核桃加工厂）项目</v>
          </cell>
          <cell r="C93" t="str">
            <v>双河社区核桃加工厂房外新建厂房园区护岸长100米、宽1.5米，高4米。（产权归村集体所有）</v>
          </cell>
          <cell r="D93" t="str">
            <v>2023年1月-12月</v>
          </cell>
          <cell r="E93" t="str">
            <v>项目形成资产权属归村集体所有，按照双丰镇资产管护办法要求由双河社区负责后续管护。项目建成后辐射20户62人发展产业，其中脱贫户（含监测户）8户28人，项目建设期通过直接务工方式带动当地20户农户增收，预计户年均增收不低于2000元。</v>
          </cell>
        </row>
        <row r="93">
          <cell r="G93" t="str">
            <v>双丰镇</v>
          </cell>
          <cell r="H93" t="str">
            <v>双河社区</v>
          </cell>
          <cell r="I93" t="str">
            <v>否</v>
          </cell>
          <cell r="J93" t="str">
            <v>否</v>
          </cell>
          <cell r="K93" t="str">
            <v>否</v>
          </cell>
          <cell r="L93">
            <v>8</v>
          </cell>
          <cell r="M93">
            <v>28</v>
          </cell>
          <cell r="N93">
            <v>20</v>
          </cell>
          <cell r="O93">
            <v>62</v>
          </cell>
        </row>
        <row r="94">
          <cell r="B94" t="str">
            <v>白河县双丰镇双安村2023年度产业配套设施项目</v>
          </cell>
          <cell r="C94" t="str">
            <v>1、在状元沟林果园区新修拦水坝长10米、宽5.5米、高1.8米，新修堰渠200米，水田护岸修复长200米、宽1.5米、高2.5米。
2、新修茶叶园区产业路路基工程，长2公里，宽4.5米。
3、状元沟中药材采摘园修建产业步道1公里、宽1.2米。
4、在陈家院养羊基地产业路硬化工程1.6公里，宽3.5米，厚0.18米。（产权均归村集体所有)</v>
          </cell>
          <cell r="D94" t="str">
            <v>2023年1月-12月</v>
          </cell>
          <cell r="E94" t="str">
            <v>项目形成资产权属归村集体所有，按照双丰镇资产管护办法要求由双安村负责后续管护。项目建成后辐射130户417人发展产业，其中脱贫户（含监测户）60户192人，项目建设期通过直接务工方式带动当地60户农户增收，预计户年均增收不低于2000元。</v>
          </cell>
        </row>
        <row r="94">
          <cell r="G94" t="str">
            <v>双丰镇</v>
          </cell>
          <cell r="H94" t="str">
            <v>双安村</v>
          </cell>
          <cell r="I94" t="str">
            <v>否</v>
          </cell>
          <cell r="J94" t="str">
            <v>否</v>
          </cell>
          <cell r="K94" t="str">
            <v>是</v>
          </cell>
          <cell r="L94">
            <v>60</v>
          </cell>
          <cell r="M94">
            <v>192</v>
          </cell>
          <cell r="N94">
            <v>130</v>
          </cell>
          <cell r="O94">
            <v>417</v>
          </cell>
        </row>
        <row r="95">
          <cell r="B95" t="str">
            <v>白河县西营镇双垭村2023年林旺农业园区产业配套设施项目</v>
          </cell>
          <cell r="C95" t="str">
            <v>双垭村兰草凹林旺粮油种植农业园区新修产业路0.95公里（路基宽5米，硬化路面宽3.5米，厚18公分）（形成资产产权归属村集体）。</v>
          </cell>
          <cell r="D95" t="str">
            <v>2023年1月-12月</v>
          </cell>
          <cell r="E95" t="str">
            <v>项目形成资产权属归村集体所有，按照西营镇资产管护办法要求由双垭村负责后续管护。项目建成后辐射52户156人发展产业，其中脱贫户（含监测户）28户85人，项目建设期通过直接务工方式带动当地15人增收，预计人年均增收不低于4000元。</v>
          </cell>
        </row>
        <row r="95">
          <cell r="G95" t="str">
            <v>西营镇</v>
          </cell>
          <cell r="H95" t="str">
            <v>双垭村</v>
          </cell>
          <cell r="I95" t="str">
            <v>是</v>
          </cell>
          <cell r="J95" t="str">
            <v>否</v>
          </cell>
          <cell r="K95" t="str">
            <v>否</v>
          </cell>
          <cell r="L95">
            <v>28</v>
          </cell>
          <cell r="M95">
            <v>85</v>
          </cell>
          <cell r="N95">
            <v>52</v>
          </cell>
          <cell r="O95">
            <v>156</v>
          </cell>
        </row>
        <row r="96">
          <cell r="B96" t="str">
            <v>白河县西营镇蔓营村2023年金利农业园区产业配套设施项目</v>
          </cell>
          <cell r="C96" t="str">
            <v>金利核桃农业园区修缮及硬化产业路1.5公里（硬化路面宽3.5米，厚18公分），新修蓄水池300立方，铺设饮水管网2000米（形成资产产权归属村集体）。</v>
          </cell>
          <cell r="D96" t="str">
            <v>2023年1月-12月</v>
          </cell>
          <cell r="E96" t="str">
            <v>项目形成资产权属归村集体所有，按照西营镇资产管护办法要求由蔓营村负责后续管护。项目建成后辐射66户162人发展产业，其中脱贫户（含监测户）23户60人，项目建设期通过直接务工方式带动当地30人增收，预计人年均增收不低于5000元。</v>
          </cell>
        </row>
        <row r="96">
          <cell r="G96" t="str">
            <v>西营镇</v>
          </cell>
          <cell r="H96" t="str">
            <v>蔓营村</v>
          </cell>
          <cell r="I96" t="str">
            <v>是</v>
          </cell>
          <cell r="J96" t="str">
            <v>否</v>
          </cell>
          <cell r="K96" t="str">
            <v>否</v>
          </cell>
          <cell r="L96">
            <v>23</v>
          </cell>
          <cell r="M96">
            <v>60</v>
          </cell>
          <cell r="N96">
            <v>66</v>
          </cell>
          <cell r="O96">
            <v>162</v>
          </cell>
        </row>
        <row r="97">
          <cell r="B97" t="str">
            <v>白河县西营镇柳树村2023年华源农业园区产业配套设施项目</v>
          </cell>
          <cell r="C97" t="str">
            <v>华源农业园区（粮油种植）新建采摘步道5000米（宽1.2米，厚10公分），硬化产业路350米。（形成资产产权归属村集体）</v>
          </cell>
          <cell r="D97" t="str">
            <v>2023年1月-12月</v>
          </cell>
          <cell r="E97" t="str">
            <v>项目形成资产权属归村集体所有，按照西营镇资产管护办法要求由柳树村负责后续管护。项目建成后辐射81户307人发展产业，其中脱贫户（含监测户）47户170人，项目建设期通过直接务工方式带动当地30人增收，预计人年均增收不低于5000元。</v>
          </cell>
        </row>
        <row r="97">
          <cell r="G97" t="str">
            <v>西营镇</v>
          </cell>
          <cell r="H97" t="str">
            <v>柳树村</v>
          </cell>
          <cell r="I97" t="str">
            <v>是</v>
          </cell>
          <cell r="J97" t="str">
            <v>否</v>
          </cell>
          <cell r="K97" t="str">
            <v>否</v>
          </cell>
          <cell r="L97">
            <v>47</v>
          </cell>
          <cell r="M97">
            <v>170</v>
          </cell>
          <cell r="N97">
            <v>81</v>
          </cell>
          <cell r="O97">
            <v>307</v>
          </cell>
        </row>
        <row r="98">
          <cell r="B98" t="str">
            <v>白河县西营镇栗园村2023年梦林戈农业园区产业配套设施项目</v>
          </cell>
          <cell r="C98" t="str">
            <v>梦林戈茶叶种植农业园区硬化产业路1.5公里（宽3米，厚18公分）。（形成资产产权归属村集体）</v>
          </cell>
          <cell r="D98" t="str">
            <v>2023年1月-12月</v>
          </cell>
          <cell r="E98" t="str">
            <v>项目形成资产权属归村集体所有，按照西营镇资产管护办法要求由栗园村负责后续管护。项目建成后辐射50户160人发展产业，其中脱贫户（含监测户）40户110人，项目建设期通过直接务工方式带动当地30人增收，预计人年均增收不低于4000元。</v>
          </cell>
        </row>
        <row r="98">
          <cell r="G98" t="str">
            <v>西营镇</v>
          </cell>
          <cell r="H98" t="str">
            <v>栗园村</v>
          </cell>
          <cell r="I98" t="str">
            <v>是</v>
          </cell>
          <cell r="J98" t="str">
            <v>否</v>
          </cell>
          <cell r="K98" t="str">
            <v>是</v>
          </cell>
          <cell r="L98">
            <v>40</v>
          </cell>
          <cell r="M98">
            <v>110</v>
          </cell>
          <cell r="N98">
            <v>50</v>
          </cell>
          <cell r="O98">
            <v>160</v>
          </cell>
        </row>
        <row r="99">
          <cell r="B99" t="str">
            <v>白河县仓上镇红花村2023年度月亮谷示范园产业配套设施项目</v>
          </cell>
          <cell r="C99" t="str">
            <v>拓宽红花村月亮谷示范园产业路1856米，修建边沟1080米，新修水泥管涵4处24米。新修明飞产业园产业路1300米，宽4.5米（产权归村集体所有）。</v>
          </cell>
          <cell r="D99" t="str">
            <v>2023年1月-12月</v>
          </cell>
          <cell r="E99" t="str">
            <v>项目形成资产权属归村集体所有，按照仓上镇资产管护办法要求由红花村负责后续管护。项目建成后辐射50户168人发展产业，其中脱贫户（含监测户）20户75人，项目建设期通过直接务工方式带动当地20户农户增收，预计户年均增收不低于2000元。</v>
          </cell>
        </row>
        <row r="99">
          <cell r="G99" t="str">
            <v>仓上镇</v>
          </cell>
          <cell r="H99" t="str">
            <v>红花村</v>
          </cell>
          <cell r="I99" t="str">
            <v>是</v>
          </cell>
          <cell r="J99" t="str">
            <v>否</v>
          </cell>
          <cell r="K99" t="str">
            <v>否</v>
          </cell>
          <cell r="L99">
            <v>20</v>
          </cell>
          <cell r="M99">
            <v>75</v>
          </cell>
          <cell r="N99">
            <v>50</v>
          </cell>
          <cell r="O99">
            <v>168</v>
          </cell>
        </row>
        <row r="100">
          <cell r="B100" t="str">
            <v>白河县仓上镇东庄村2023年度粮油示范基地产业配套设施项目</v>
          </cell>
          <cell r="C100" t="str">
            <v>硬化粮油示范基地产业道路1100米，厚18cm，C30混凝土路面宽3.5米，边沟0.5米，直径60cm水泥管涵6道24米（产权归村集体所有）。</v>
          </cell>
          <cell r="D100" t="str">
            <v>2023年1月-12月</v>
          </cell>
          <cell r="E100" t="str">
            <v>项目形成资产权属归村集体所有，按照仓上镇资产管护办法要求由东庄村负责后续管护。项目建成后辐射30户125人发展产业，其中脱贫户（含监测户）10户45人，项目建设期通过直接务工方式带动当地10户农户增收，预计户年均增收不低于2000元。</v>
          </cell>
        </row>
        <row r="100">
          <cell r="G100" t="str">
            <v>仓上镇</v>
          </cell>
          <cell r="H100" t="str">
            <v>东庄村</v>
          </cell>
          <cell r="I100" t="str">
            <v>是</v>
          </cell>
          <cell r="J100" t="str">
            <v>否</v>
          </cell>
          <cell r="K100" t="str">
            <v>否</v>
          </cell>
          <cell r="L100">
            <v>10</v>
          </cell>
          <cell r="M100">
            <v>45</v>
          </cell>
          <cell r="N100">
            <v>30</v>
          </cell>
          <cell r="O100">
            <v>125</v>
          </cell>
        </row>
        <row r="101">
          <cell r="B101" t="str">
            <v>白河县仓上镇东庄村2023年度黑猪养殖基地配套设施工程项目</v>
          </cell>
          <cell r="C101" t="str">
            <v>新修生猪养殖基地和魔芋示范园产业路基720米，路基宽4.5米，直径100cm水泥涵管一道6米。新修产业路排水沟4900米，挡墙修复浆砌126立方米，干砌487立方米，产业路边坡修复30米（产权归村集体所有）。</v>
          </cell>
          <cell r="D101" t="str">
            <v>2023年1月-12月</v>
          </cell>
          <cell r="E101" t="str">
            <v>项目形成资产权属归村集体所有，按照仓上镇资产管护办法要求由东庄村负责后续管护。项目建成后辐射35户135人发展产业，其中脱贫户（含监测户）12户45人，项目建设期通过直接务工方式带动当地12户农户增收，预计户年均增收不低于2000元。</v>
          </cell>
        </row>
        <row r="101">
          <cell r="G101" t="str">
            <v>仓上镇</v>
          </cell>
          <cell r="H101" t="str">
            <v>东庄村</v>
          </cell>
          <cell r="I101" t="str">
            <v>是</v>
          </cell>
          <cell r="J101" t="str">
            <v>否</v>
          </cell>
          <cell r="K101" t="str">
            <v>是</v>
          </cell>
          <cell r="L101">
            <v>12</v>
          </cell>
          <cell r="M101">
            <v>45</v>
          </cell>
          <cell r="N101">
            <v>35</v>
          </cell>
          <cell r="O101">
            <v>135</v>
          </cell>
        </row>
        <row r="102">
          <cell r="B102" t="str">
            <v>白河县仓上镇天宝村2023年度园区产业配套设施项目</v>
          </cell>
          <cell r="C102" t="str">
            <v>硬化天宝村产业路1083米，宽4.5米；硬化路肩957米，宽0.5米；硬化边沟788米，路沿石制安933米，铺设青石步道1600平方米，产业路隔离带380米。（产权归村集体所有）。</v>
          </cell>
          <cell r="D102" t="str">
            <v>2023年1月-12月</v>
          </cell>
          <cell r="E102" t="str">
            <v>项目形成资产权属归村集体所有，按照仓上镇资产管护办法要求由天宝村负责后续管护。项目建成后辐射68户186人发展产业，其中脱贫户（含监测户）23户85人，项目建设期通过直接务工方式带动当地20户农户增收，预计户年均增收不低于3000元。</v>
          </cell>
        </row>
        <row r="102">
          <cell r="G102" t="str">
            <v>仓上镇</v>
          </cell>
          <cell r="H102" t="str">
            <v>天宝村</v>
          </cell>
          <cell r="I102" t="str">
            <v>是</v>
          </cell>
          <cell r="J102" t="str">
            <v>否</v>
          </cell>
          <cell r="K102" t="str">
            <v>否</v>
          </cell>
          <cell r="L102">
            <v>23</v>
          </cell>
          <cell r="M102">
            <v>85</v>
          </cell>
          <cell r="N102">
            <v>68</v>
          </cell>
          <cell r="O102">
            <v>186</v>
          </cell>
        </row>
        <row r="103">
          <cell r="B103" t="str">
            <v>白河县仓上镇天宝村2023年度农业园区产业步道项目</v>
          </cell>
          <cell r="C103" t="str">
            <v>新修园区步道共计1222.33平方米，硬化采摘路1680.28平方米，干砌毛石挡墙412立方米，浆砌毛石挡墙285.5立方米，混凝土排水明沟71米，管涵20米，安全防护19米，果园运输通道80平方米。修建产业路隔离带291.2米。（产权归村集体所有）。</v>
          </cell>
          <cell r="D103" t="str">
            <v>2023年1月-12月</v>
          </cell>
          <cell r="E103" t="str">
            <v>项目形成资产权属归村集体所有，按照仓上镇资产管护办法要求由天宝村负责后续管护。项目建成后辐射62户182人发展产业，其中脱贫户（含监测户）22户67人，项目建设期通过直接务工方式带动当地22户农户增收，预计户年均增收不低于2000元。</v>
          </cell>
        </row>
        <row r="103">
          <cell r="G103" t="str">
            <v>仓上镇</v>
          </cell>
          <cell r="H103" t="str">
            <v>天宝村</v>
          </cell>
          <cell r="I103" t="str">
            <v>是</v>
          </cell>
          <cell r="J103" t="str">
            <v>否</v>
          </cell>
          <cell r="K103" t="str">
            <v>否</v>
          </cell>
          <cell r="L103">
            <v>22</v>
          </cell>
          <cell r="M103">
            <v>67</v>
          </cell>
          <cell r="N103">
            <v>62</v>
          </cell>
          <cell r="O103">
            <v>182</v>
          </cell>
        </row>
        <row r="104">
          <cell r="B104" t="str">
            <v>白河县冷水镇小双村2023年木瓜产业园区配套设施建设项目</v>
          </cell>
          <cell r="C104" t="str">
            <v>硬化木瓜园区产业路1公里，宽3.5米，厚0.18米（产权归村集体所有）。</v>
          </cell>
          <cell r="D104" t="str">
            <v>2023年1月-12月</v>
          </cell>
          <cell r="E104" t="str">
            <v>项目形成资产权属归村集体所有，按照冷水镇资产管护办法要求由小双村负责后续管护。项目建成后辐射59户200人发展产业，其中脱贫户（含监测户）43户153人，项目建设期通过直接务工方式带动当地43户农户增收，预计户年均不低于增收1000元。</v>
          </cell>
        </row>
        <row r="104">
          <cell r="G104" t="str">
            <v>冷水镇</v>
          </cell>
          <cell r="H104" t="str">
            <v>小双村</v>
          </cell>
          <cell r="I104" t="str">
            <v>是</v>
          </cell>
          <cell r="J104" t="str">
            <v>否</v>
          </cell>
          <cell r="K104" t="str">
            <v>否</v>
          </cell>
          <cell r="L104">
            <v>43</v>
          </cell>
          <cell r="M104">
            <v>153</v>
          </cell>
          <cell r="N104">
            <v>59</v>
          </cell>
          <cell r="O104">
            <v>200</v>
          </cell>
        </row>
        <row r="105">
          <cell r="B105" t="str">
            <v>白河县冷水镇三院社区2023年农旅产业园区配套设施建设项目</v>
          </cell>
          <cell r="C105" t="str">
            <v>新修农旅产业园区主干道护岸1300立方米；新修农旅产业园区入口盖板涵109米（产权归村集体所有）。</v>
          </cell>
          <cell r="D105" t="str">
            <v>2023年1月-12月</v>
          </cell>
          <cell r="E105" t="str">
            <v>项目形成资产权属归村集体所有，按照冷水镇资产管护办法要求由三院社区负责后续管护。项目建成后辐射67户135人发展产业，其中脱贫户（含监测户）55户95人，项目建设期通过直接务工方式带动当地55户农户增收，预计户年均增收不低于1000元。</v>
          </cell>
        </row>
        <row r="105">
          <cell r="G105" t="str">
            <v>冷水镇</v>
          </cell>
          <cell r="H105" t="str">
            <v>三院社区</v>
          </cell>
          <cell r="I105" t="str">
            <v>是</v>
          </cell>
          <cell r="J105" t="str">
            <v>否</v>
          </cell>
          <cell r="K105" t="str">
            <v>否</v>
          </cell>
          <cell r="L105">
            <v>55</v>
          </cell>
          <cell r="M105">
            <v>95</v>
          </cell>
          <cell r="N105">
            <v>67</v>
          </cell>
          <cell r="O105">
            <v>135</v>
          </cell>
        </row>
        <row r="106">
          <cell r="B106" t="str">
            <v>白河县冷水镇川共村2023年度养牛场配套设施建设项目</v>
          </cell>
          <cell r="C106" t="str">
            <v>硬化养牛场路面300米，厚0.18米，宽3.5米（产权归村集体所有）。</v>
          </cell>
          <cell r="D106" t="str">
            <v>2023年1月-12月</v>
          </cell>
          <cell r="E106" t="str">
            <v>项目形成资产权属归村集体所有，按照冷水镇资产管护办法要求由川共村负责后续管护。项目建成后辐射20户66人发展产业，其中脱贫户（含监测户）9户29人，项目建设期通过直接务工方式带动当地9户农户增收，预计户年均增收不低于1000元。</v>
          </cell>
        </row>
        <row r="106">
          <cell r="G106" t="str">
            <v>冷水镇</v>
          </cell>
          <cell r="H106" t="str">
            <v>川共村</v>
          </cell>
          <cell r="I106" t="str">
            <v>是</v>
          </cell>
          <cell r="J106" t="str">
            <v>否</v>
          </cell>
          <cell r="K106" t="str">
            <v>是</v>
          </cell>
          <cell r="L106">
            <v>9</v>
          </cell>
          <cell r="M106">
            <v>29</v>
          </cell>
          <cell r="N106">
            <v>20</v>
          </cell>
          <cell r="O106">
            <v>66</v>
          </cell>
        </row>
        <row r="107">
          <cell r="B107" t="str">
            <v>白河县冷水镇友好村2023年产业配套设施建设项目</v>
          </cell>
          <cell r="C107" t="str">
            <v>硬化友好村养鸡场产业路1.5公里，宽3.5米，厚0.18米（产权归村集体所有）。</v>
          </cell>
          <cell r="D107" t="str">
            <v>2023年1月-12月</v>
          </cell>
          <cell r="E107" t="str">
            <v>项目形成资产权属归村集体所有，按照冷水镇资产管护办法要求由友好村负责后续管护。项目建成后辐射38户110人发展产业，其中脱贫户（含监测户）23户85人，项目建设期通过直接务工方式带动当地23户农户增收，预计户年均增收不低于1000元。</v>
          </cell>
        </row>
        <row r="107">
          <cell r="G107" t="str">
            <v>冷水镇</v>
          </cell>
          <cell r="H107" t="str">
            <v>友好村</v>
          </cell>
          <cell r="I107" t="str">
            <v>否</v>
          </cell>
          <cell r="J107" t="str">
            <v>否</v>
          </cell>
          <cell r="K107" t="str">
            <v>否</v>
          </cell>
          <cell r="L107">
            <v>23</v>
          </cell>
          <cell r="M107">
            <v>85</v>
          </cell>
          <cell r="N107">
            <v>38</v>
          </cell>
          <cell r="O107">
            <v>110</v>
          </cell>
        </row>
        <row r="108">
          <cell r="B108" t="str">
            <v>白河县麻虎镇兴坪村2023年莱耀园区配套产业设施建设项目</v>
          </cell>
          <cell r="C108" t="str">
            <v>硬化兴坪村陡沟金丝皇菊园区产业路1.5公里，厚18公分C30混凝土路面宽3.5M。新修兴坪村二组金丝皇菊园区路4公里（产权归村集体所有）。</v>
          </cell>
          <cell r="D108" t="str">
            <v>2023年1月-12月</v>
          </cell>
          <cell r="E108" t="str">
            <v>项目形成资产权属归村集体所有，按照麻虎镇资产管护办法要求由兴坪村负责后续管护。项目建成后辐射75户108人发展产业，其中脱贫户（含监测户）25户25人，项目建设期通过直接务工方式带动当地25人增收，预计人年均增收不低于1000元。</v>
          </cell>
        </row>
        <row r="108">
          <cell r="G108" t="str">
            <v>麻虎镇</v>
          </cell>
          <cell r="H108" t="str">
            <v>兴坪村</v>
          </cell>
          <cell r="I108" t="str">
            <v>是</v>
          </cell>
          <cell r="J108" t="str">
            <v>否</v>
          </cell>
          <cell r="K108" t="str">
            <v>否</v>
          </cell>
          <cell r="L108">
            <v>25</v>
          </cell>
          <cell r="M108">
            <v>25</v>
          </cell>
          <cell r="N108">
            <v>75</v>
          </cell>
          <cell r="O108">
            <v>108</v>
          </cell>
        </row>
        <row r="109">
          <cell r="B109" t="str">
            <v>白河县麻虎镇里龙村2023年凡燊种养殖园区产业配套设施项目</v>
          </cell>
          <cell r="C109" t="str">
            <v>里龙村凡燊种养殖园区产业道路提升改造，3.5米拓宽至4.5米，长3公里，厚0.18米，路肩宽0.5米，水沟宽0.5米（产权归村集体所有）。</v>
          </cell>
          <cell r="D109" t="str">
            <v>2023年1月-12月</v>
          </cell>
          <cell r="E109" t="str">
            <v>项目形成资产权属归村集体所有，按照麻虎镇资产管护办法要求由兴坪村负责后续管护。项目建成后辐射68户210人发展产业，其中脱贫户（含监测户）24户68人，项目建设期通过直接务工方式带动当地15人增收，预计人年均增收不低于1000元。</v>
          </cell>
        </row>
        <row r="109">
          <cell r="G109" t="str">
            <v>麻虎镇</v>
          </cell>
          <cell r="H109" t="str">
            <v>里龙村</v>
          </cell>
          <cell r="I109" t="str">
            <v>是</v>
          </cell>
          <cell r="J109" t="str">
            <v>否</v>
          </cell>
          <cell r="K109" t="str">
            <v>是</v>
          </cell>
          <cell r="L109">
            <v>24</v>
          </cell>
          <cell r="M109">
            <v>68</v>
          </cell>
          <cell r="N109">
            <v>68</v>
          </cell>
          <cell r="O109">
            <v>210</v>
          </cell>
        </row>
        <row r="110">
          <cell r="B110" t="str">
            <v>白河县麻虎镇里龙村2023年粮油种植园产业配套设施建设项目</v>
          </cell>
          <cell r="C110" t="str">
            <v>硬化里龙村粮油种植园产业路1.181公里，厚18公分C30混凝土路面宽3.5M（产权归村集体所有）。</v>
          </cell>
          <cell r="D110" t="str">
            <v>2023年1月-12月</v>
          </cell>
          <cell r="E110" t="str">
            <v>项目形成资产权属归村集体所有，按照麻虎镇资产管护办法要求由里龙村负责后续管护。项目建成后辐射15户42人发展产业，其中脱贫户（含监测户）10户15人，项目建设期通过直接务工方式带动当地10户农户增收，预计户年均增收不低于1000元。</v>
          </cell>
        </row>
        <row r="110">
          <cell r="G110" t="str">
            <v>麻虎镇</v>
          </cell>
          <cell r="H110" t="str">
            <v>里龙村</v>
          </cell>
          <cell r="I110" t="str">
            <v>是</v>
          </cell>
          <cell r="J110" t="str">
            <v>否</v>
          </cell>
          <cell r="K110" t="str">
            <v>是</v>
          </cell>
          <cell r="L110">
            <v>10</v>
          </cell>
          <cell r="M110">
            <v>15</v>
          </cell>
          <cell r="N110">
            <v>15</v>
          </cell>
          <cell r="O110">
            <v>42</v>
          </cell>
        </row>
        <row r="111">
          <cell r="B111" t="str">
            <v>白河县卡子镇凤凰村2023年高标准茶叶园区产业配套设施项目</v>
          </cell>
          <cell r="C111" t="str">
            <v>改建卡子镇凤凰村茶叶园区产业路全长10.5公里，路基改造宽5.5米，路面硬化宽4.5米，厚0.18米，两侧混凝土路肩及排水沟，主要工作内容为：路基土石方60000立方米，浆砌片石挡墙20000立方米，桥梁5座，涵洞20道，水稳基层57750平方米，路面硬化47250平方米及安装波形护栏7000米等。（该项目总投资1260万元，其中2023年中央财政衔接资金投入957万元。）（产权归村集体所有）</v>
          </cell>
          <cell r="D111" t="str">
            <v>2023年3月-12月</v>
          </cell>
          <cell r="E111" t="str">
            <v>项目形成资产权属归村集体所有，按照卡子镇资产管护办法要求由凤凰村负责后续管护。项目建设期间通过直接务工方式带动当地农户就业，解决480户526人生产资料、农产品运输问题，，其中脱贫户（含监测户）160户160人，带动146户脱贫户务工增收共80万元；项目建成后，茶园规模进一步扩大，创造更多就业岗位，直接带动脱贫户45户126人务工增收不低于150万元。</v>
          </cell>
        </row>
        <row r="111">
          <cell r="G111" t="str">
            <v>卡子镇</v>
          </cell>
          <cell r="H111" t="str">
            <v>凤凰村</v>
          </cell>
          <cell r="I111" t="str">
            <v>是</v>
          </cell>
          <cell r="J111" t="str">
            <v>否</v>
          </cell>
          <cell r="K111" t="str">
            <v>否</v>
          </cell>
          <cell r="L111">
            <v>160</v>
          </cell>
          <cell r="M111">
            <v>160</v>
          </cell>
          <cell r="N111">
            <v>480</v>
          </cell>
          <cell r="O111">
            <v>526</v>
          </cell>
        </row>
        <row r="112">
          <cell r="B112" t="str">
            <v>白河县中厂镇大坪村绿源园区生产灌溉项目</v>
          </cell>
          <cell r="C112" t="str">
            <v>为绿源园区新建设取水坝1座、过滤池1座、清水池4座（100立方米1座，50立方米3座）、输配水管网8700米（产权归村集体所有）。</v>
          </cell>
          <cell r="D112" t="str">
            <v>2023年4月-6月</v>
          </cell>
          <cell r="E112" t="str">
            <v>项目形成资产权属归村集体所有，按照中厂镇资产管护办法要求由大坪村负责后续管护。项目建成后辐射251户420人发展产业，其中脱贫户（含监测户）200户200人，项目建设期通过直接务工方式带动当地50户农户增收，预计户年均增收500元以上。</v>
          </cell>
        </row>
        <row r="112">
          <cell r="G112" t="str">
            <v>中厂镇</v>
          </cell>
          <cell r="H112" t="str">
            <v>大坪村</v>
          </cell>
          <cell r="I112" t="str">
            <v>是</v>
          </cell>
          <cell r="J112" t="str">
            <v>否</v>
          </cell>
          <cell r="K112" t="str">
            <v>否</v>
          </cell>
          <cell r="L112">
            <v>200</v>
          </cell>
          <cell r="M112">
            <v>200</v>
          </cell>
          <cell r="N112">
            <v>251</v>
          </cell>
          <cell r="O112">
            <v>420</v>
          </cell>
        </row>
        <row r="113">
          <cell r="B113" t="str">
            <v>城关镇安福村2023年度产业配套设施建设（蔬菜、花椒等产业）项目</v>
          </cell>
          <cell r="C113" t="str">
            <v>一组新修蔬菜种植产业路800米，路面硬化220米，1.4公里产业路挡墙、路肩及排水、加装防护栏及相关配套工程；十组张绍奎养殖场产业路硬化200米、宽2米；一组新建蔬菜大棚10个(产权归安福村集体经济所有)。</v>
          </cell>
          <cell r="D113" t="str">
            <v>2023年1月-12月</v>
          </cell>
          <cell r="E113" t="str">
            <v>项目形成资产权属归村集体所有，按照城关镇资产管护办法要求由安福村负责后续管护。项目建成后辐射98户270人发展产业，其中脱贫户（含监测户）33户103人，项目建设期通过直接务工方式带动当地15户农户增收，预计户年均增收不低于5000元。</v>
          </cell>
        </row>
        <row r="113">
          <cell r="G113" t="str">
            <v>城关镇</v>
          </cell>
          <cell r="H113" t="str">
            <v>安福村</v>
          </cell>
          <cell r="I113" t="str">
            <v>是</v>
          </cell>
          <cell r="J113" t="str">
            <v>否</v>
          </cell>
          <cell r="K113" t="str">
            <v>否</v>
          </cell>
          <cell r="L113">
            <v>33</v>
          </cell>
          <cell r="M113">
            <v>103</v>
          </cell>
          <cell r="N113">
            <v>98</v>
          </cell>
          <cell r="O113">
            <v>270</v>
          </cell>
        </row>
        <row r="114">
          <cell r="B114" t="str">
            <v>城关镇安坪社区2023年度产业配套设施建设项目</v>
          </cell>
          <cell r="C114" t="str">
            <v>安坪社区三组木瓜产业园产业路硬化0.6公里，宽4.5米，厚18厘米；四、六组杜仲皮、板栗种植产业路硬化1公里、宽3.5米、厚18公分(产权归村集体经济所有)。</v>
          </cell>
          <cell r="D114" t="str">
            <v>2023年1月-12月</v>
          </cell>
          <cell r="E114" t="str">
            <v>项目形成资产权属归村集体所有，按照城关镇资产管护办法要求由安坪村负责后续管护。项目建成后辐射123户346人发展产业，其中脱贫户（含监测户）42户88人，项目建设期通过直接务工方式带动当地10户农户增收，预计户年均增收不低于5000元。</v>
          </cell>
        </row>
        <row r="114">
          <cell r="G114" t="str">
            <v>城关镇</v>
          </cell>
          <cell r="H114" t="str">
            <v>安坪社区</v>
          </cell>
          <cell r="I114" t="str">
            <v>是</v>
          </cell>
          <cell r="J114" t="str">
            <v>否</v>
          </cell>
          <cell r="K114" t="str">
            <v>否</v>
          </cell>
          <cell r="L114">
            <v>42</v>
          </cell>
          <cell r="M114">
            <v>88</v>
          </cell>
          <cell r="N114">
            <v>123</v>
          </cell>
          <cell r="O114">
            <v>346</v>
          </cell>
        </row>
        <row r="115">
          <cell r="B115" t="str">
            <v>白河县冷水镇红椿村2023年度牛场配套设施建设项目</v>
          </cell>
          <cell r="C115" t="str">
            <v>红椿村一组硬化牛场产业路1公里，宽3.5米，厚0.18米(产权归村集体经济所有).</v>
          </cell>
          <cell r="D115" t="str">
            <v>2023年1月-12月</v>
          </cell>
          <cell r="E115" t="str">
            <v>项目形成资产权属归村集体所有，按照冷水镇资产管护办法要求由安坪村负责后续管护。通过园区基础设施建设促进群众务工增收，解决18户农户就近务工就业年增收2000元。</v>
          </cell>
        </row>
        <row r="115">
          <cell r="G115" t="str">
            <v>冷水镇</v>
          </cell>
          <cell r="H115" t="str">
            <v>红椿村</v>
          </cell>
          <cell r="I115" t="str">
            <v>是</v>
          </cell>
          <cell r="J115" t="str">
            <v>否</v>
          </cell>
          <cell r="K115" t="str">
            <v>否</v>
          </cell>
          <cell r="L115">
            <v>10</v>
          </cell>
          <cell r="M115">
            <v>25</v>
          </cell>
          <cell r="N115">
            <v>18</v>
          </cell>
          <cell r="O115">
            <v>40</v>
          </cell>
        </row>
        <row r="116">
          <cell r="B116" t="str">
            <v>白河县构朳镇凉水村2023年庙山沟旅游产业综合开发配套设施项目</v>
          </cell>
          <cell r="C116" t="str">
            <v>凉水村4组庙山沟打造旅游产业配套设施2.5公里，整治示范点5处；新建人行步道（含护栏）1.5公里，宽1.2米；新建蓄水灌溉1000米；改造苗木花卉旅游基地40亩(产权归村集体经济所有)。</v>
          </cell>
          <cell r="D116" t="str">
            <v>2023年1月-12月</v>
          </cell>
          <cell r="E116" t="str">
            <v>项目形成资产权属归村集体所有，按照构朳镇资产管护办法要求由凉水村负责后续管护。改善农业园区基础设施条件，项目建成后辐射100户219人发展产业，其中脱贫户（含监测户）41户135人，项目建设期通过直接务工方式带动当地10户农户增收，预计户年均增收不低于1000元。</v>
          </cell>
        </row>
        <row r="116">
          <cell r="G116" t="str">
            <v>构朳镇</v>
          </cell>
          <cell r="H116" t="str">
            <v>凉水村</v>
          </cell>
          <cell r="I116" t="str">
            <v>是</v>
          </cell>
          <cell r="J116" t="str">
            <v>否</v>
          </cell>
          <cell r="K116" t="str">
            <v>否</v>
          </cell>
          <cell r="L116">
            <v>41</v>
          </cell>
          <cell r="M116">
            <v>135</v>
          </cell>
          <cell r="N116">
            <v>100</v>
          </cell>
          <cell r="O116">
            <v>219</v>
          </cell>
        </row>
        <row r="117">
          <cell r="B117" t="str">
            <v>白河县双丰镇双河社区2023年度产业配套设施项目</v>
          </cell>
          <cell r="C117" t="str">
            <v>安康昌宏园农业综合开发有限公司农旅观光园新修产业路600米；产业园建设100m3蓄水池一座及饮水设施(产权归村集体经济所有)。</v>
          </cell>
          <cell r="D117" t="str">
            <v>2023年1月-12月</v>
          </cell>
          <cell r="E117" t="str">
            <v>改善市场主体生产运输条件，完善市场主体基础设施建设，通过市场主体带动、土地流转等方式带动24户30人户均增收2000元，受益人口满意度90%以上。</v>
          </cell>
        </row>
        <row r="117">
          <cell r="G117" t="str">
            <v>双丰镇</v>
          </cell>
          <cell r="H117" t="str">
            <v>双河社区</v>
          </cell>
          <cell r="I117" t="str">
            <v>是</v>
          </cell>
          <cell r="J117" t="str">
            <v>否</v>
          </cell>
          <cell r="K117" t="str">
            <v>否</v>
          </cell>
          <cell r="L117">
            <v>24</v>
          </cell>
          <cell r="M117">
            <v>30</v>
          </cell>
          <cell r="N117">
            <v>24</v>
          </cell>
          <cell r="O117">
            <v>30</v>
          </cell>
        </row>
        <row r="118">
          <cell r="B118" t="str">
            <v>白河县仓上镇石关村2023年度龙潭峡产业园配套设施项目</v>
          </cell>
          <cell r="C118" t="str">
            <v>新修产业步道683米，产业路隔离带1523米，产业路硬化1216平方米，采摘路硬化400平方米，新修产业路基157米，毛石干砌425立方米，毛石浆砌74立方米，防护栏40米及其他产业配套设施(产权归村集体经济所有)。</v>
          </cell>
          <cell r="D118" t="str">
            <v>2023年1月-12月</v>
          </cell>
          <cell r="E118" t="str">
            <v>项目形成资产权属归村集体所有，按照仓上镇资产管护办法要求由石关村负责后续管护。通过项目实施改善46户112人群众生活环境条件，其中脱贫户（含监测户）16户41人。项目建设期通过直接务工方式带动当地25户务工增收，预计户年均增收不低于3000元。</v>
          </cell>
        </row>
        <row r="118">
          <cell r="G118" t="str">
            <v>仓上镇</v>
          </cell>
          <cell r="H118" t="str">
            <v>石关村</v>
          </cell>
          <cell r="I118" t="str">
            <v>是</v>
          </cell>
          <cell r="J118" t="str">
            <v>否</v>
          </cell>
          <cell r="K118" t="str">
            <v>否</v>
          </cell>
          <cell r="L118">
            <v>16</v>
          </cell>
          <cell r="M118">
            <v>41</v>
          </cell>
          <cell r="N118">
            <v>46</v>
          </cell>
          <cell r="O118">
            <v>112</v>
          </cell>
        </row>
        <row r="119">
          <cell r="B119" t="str">
            <v>白河县中厂镇2023年木瓜产业园区配套设施建设项目</v>
          </cell>
          <cell r="C119" t="str">
            <v>新修大坪社区五组园区产业路4.2公里，宽3.5米，厚0.18米。园区道路硬化1.2公里，宽3米，厚15厘米(产权归村集体经济所有)。</v>
          </cell>
          <cell r="D119" t="str">
            <v>2023年1月-12月</v>
          </cell>
          <cell r="E119" t="str">
            <v>进一步提升园区产业发展质效，直接带动30户农户参与工程建设务工、园区用工，土地流转29户。直接受益脱贫人口24户60人（其中监测户4户10人）户均增收2500元。</v>
          </cell>
        </row>
        <row r="119">
          <cell r="G119" t="str">
            <v>中厂镇</v>
          </cell>
          <cell r="H119" t="str">
            <v>大坪社区</v>
          </cell>
          <cell r="I119" t="str">
            <v>是</v>
          </cell>
          <cell r="J119" t="str">
            <v>否</v>
          </cell>
          <cell r="K119" t="str">
            <v>否</v>
          </cell>
          <cell r="L119">
            <v>24</v>
          </cell>
          <cell r="M119">
            <v>60</v>
          </cell>
          <cell r="N119">
            <v>65</v>
          </cell>
          <cell r="O119">
            <v>210</v>
          </cell>
        </row>
        <row r="120">
          <cell r="B120" t="str">
            <v>白河县仓上镇石关村2023年度木瓜示范园配套设施项目</v>
          </cell>
          <cell r="C120" t="str">
            <v>新修木瓜示范园产业道路基础1000米。新建取水点1个30立方米，200米扬程水泵1个、饮水管道3000米，200立方蓄水池1座及附属设施(产权归村集体经济所有)。</v>
          </cell>
          <cell r="D120" t="str">
            <v>2023年1月-12月</v>
          </cell>
          <cell r="E120" t="str">
            <v>项目形成资产权属归村集体所有，按照仓上镇资产管护办法要求由石关村负责后续管护。通过项目实施改善25户78人群众生活环境条件，其中脱贫户（含监测户）10户33人。项目建设期通过直接务工方式带动当地25户务工增收，预计户年均增收不低于3000元。</v>
          </cell>
        </row>
        <row r="120">
          <cell r="G120" t="str">
            <v>仓上镇</v>
          </cell>
          <cell r="H120" t="str">
            <v>石关村</v>
          </cell>
          <cell r="I120" t="str">
            <v>是</v>
          </cell>
          <cell r="J120" t="str">
            <v>否</v>
          </cell>
          <cell r="K120" t="str">
            <v>否</v>
          </cell>
          <cell r="L120">
            <v>10</v>
          </cell>
          <cell r="M120">
            <v>33</v>
          </cell>
          <cell r="N120">
            <v>25</v>
          </cell>
          <cell r="O120">
            <v>78</v>
          </cell>
        </row>
        <row r="121">
          <cell r="F121">
            <v>0</v>
          </cell>
        </row>
        <row r="126">
          <cell r="F126">
            <v>4</v>
          </cell>
        </row>
        <row r="127">
          <cell r="F127">
            <v>1</v>
          </cell>
        </row>
        <row r="128">
          <cell r="B128" t="str">
            <v>白河县2023年小额到户贷款贴息项目</v>
          </cell>
          <cell r="C128" t="str">
            <v>为5780余户脱贫户和监测户产业发展小额信贷资金贴息。</v>
          </cell>
          <cell r="D128" t="str">
            <v>2023年1月-12月</v>
          </cell>
          <cell r="E128" t="str">
            <v>金融支持，预计为5780余户小额信贷贴息，促进脱贫人口发展产业，增加收入。</v>
          </cell>
        </row>
        <row r="128">
          <cell r="G128" t="str">
            <v>白河县</v>
          </cell>
        </row>
        <row r="128">
          <cell r="I128" t="str">
            <v>否</v>
          </cell>
          <cell r="J128" t="str">
            <v>否</v>
          </cell>
          <cell r="K128" t="str">
            <v>否</v>
          </cell>
          <cell r="L128">
            <v>5780</v>
          </cell>
          <cell r="M128">
            <v>13000</v>
          </cell>
          <cell r="N128">
            <v>5780</v>
          </cell>
          <cell r="O128">
            <v>13000</v>
          </cell>
        </row>
        <row r="129">
          <cell r="F129">
            <v>1</v>
          </cell>
        </row>
        <row r="130">
          <cell r="B130" t="str">
            <v>白河县2023年小额到户贷款风险补偿金</v>
          </cell>
          <cell r="C130" t="str">
            <v>为1000户脱贫户和监测户产业发展小额信贷资金风险担保。</v>
          </cell>
          <cell r="D130" t="str">
            <v>2023年1月-12月</v>
          </cell>
          <cell r="E130" t="str">
            <v>投入小额信贷风险补偿金用于1000户脱贫人口和防返贫监测人口产业发展小额信贷担保，实现脱贫人口和监测人口产业发展壮大，收入稳步提升。</v>
          </cell>
        </row>
        <row r="130">
          <cell r="G130" t="str">
            <v>白河县</v>
          </cell>
        </row>
        <row r="130">
          <cell r="I130" t="str">
            <v>否</v>
          </cell>
          <cell r="J130" t="str">
            <v>否</v>
          </cell>
          <cell r="K130" t="str">
            <v>否</v>
          </cell>
          <cell r="L130">
            <v>1000</v>
          </cell>
          <cell r="M130">
            <v>1500</v>
          </cell>
          <cell r="N130">
            <v>1000</v>
          </cell>
          <cell r="O130">
            <v>1500</v>
          </cell>
        </row>
        <row r="131">
          <cell r="F131">
            <v>1</v>
          </cell>
        </row>
        <row r="132">
          <cell r="B132" t="str">
            <v>白河县2023年市场主体贷款贴息项目</v>
          </cell>
          <cell r="C132" t="str">
            <v>支付市场主体贷款贴息补助资金423万元，用于市场经营主体带动脱贫人口和监测人口发展产业，实现脱贫人口和监测人口稳定增收。</v>
          </cell>
          <cell r="D132" t="str">
            <v>2023年1月-12月</v>
          </cell>
          <cell r="E132" t="str">
            <v>金融支持，投入资金423万元，预计为全县11个镇30余家市场主体贷款实施贴息，实现脱贫户及监测户劳务人均年增收1800元以上。</v>
          </cell>
        </row>
        <row r="132">
          <cell r="G132" t="str">
            <v>白河县</v>
          </cell>
        </row>
        <row r="132">
          <cell r="I132" t="str">
            <v>否</v>
          </cell>
          <cell r="J132" t="str">
            <v>否</v>
          </cell>
          <cell r="K132" t="str">
            <v>否</v>
          </cell>
          <cell r="L132">
            <v>540</v>
          </cell>
          <cell r="M132">
            <v>1500</v>
          </cell>
          <cell r="N132">
            <v>1600</v>
          </cell>
          <cell r="O132">
            <v>5300</v>
          </cell>
        </row>
        <row r="133">
          <cell r="F133">
            <v>1</v>
          </cell>
        </row>
        <row r="134">
          <cell r="B134" t="str">
            <v>白河县2023年互助资金占用费补贴项目</v>
          </cell>
          <cell r="C134" t="str">
            <v>为脱贫户和监测户产业发展互助资金借款贴息。</v>
          </cell>
          <cell r="D134" t="str">
            <v>2023年1月-12月</v>
          </cell>
          <cell r="E134" t="str">
            <v>投入补贴资金70万元，用于800户脱贫人口和防返贫监测人口产业发展互助资金借款占用费补贴项目，实现脱贫人口和监测人口年户均增收800元以上。</v>
          </cell>
        </row>
        <row r="134">
          <cell r="G134" t="str">
            <v>白河县</v>
          </cell>
        </row>
        <row r="134">
          <cell r="I134" t="str">
            <v>否</v>
          </cell>
          <cell r="J134" t="str">
            <v>否</v>
          </cell>
          <cell r="K134" t="str">
            <v>否</v>
          </cell>
          <cell r="L134">
            <v>800</v>
          </cell>
          <cell r="M134">
            <v>2560</v>
          </cell>
          <cell r="N134">
            <v>800</v>
          </cell>
          <cell r="O134">
            <v>2560</v>
          </cell>
        </row>
        <row r="135">
          <cell r="F135">
            <v>0</v>
          </cell>
        </row>
        <row r="141">
          <cell r="F141">
            <v>30</v>
          </cell>
        </row>
        <row r="142">
          <cell r="F142">
            <v>30</v>
          </cell>
        </row>
        <row r="143">
          <cell r="B143" t="str">
            <v>白河县城关镇牛角村2023年村集体经济建设项目</v>
          </cell>
          <cell r="C143" t="str">
            <v>通过村集体经济组织自营自建的方式自主经营，流转并整理土地12亩，建设施大棚5000平米，种植观光、体验、采摘小菜园3亩，带动农户增收。所投资金形成的资产产权归村集体经济组织所有。</v>
          </cell>
          <cell r="D143" t="str">
            <v>2023年1月-12月</v>
          </cell>
          <cell r="E143" t="str">
            <v>项目形成资产权属归村集体所有，按照城关镇资产管护办法要求由牛角村负责后续管护。资金投入村集体，采取自建自营方式经营管理，村集体每年收益不低于6%，其中30%用于村集体积累，70%用于给全体村民分红，按要求向脱贫户(含监测户)倾斜。通过流转土地25户、入股分红50户等方式带动当地农户发展，共带动75户150人，其中脱贫户(含监测户)50户50人，年增收不低于1000元。</v>
          </cell>
        </row>
        <row r="143">
          <cell r="G143" t="str">
            <v>城关镇</v>
          </cell>
          <cell r="H143" t="str">
            <v>牛角村</v>
          </cell>
          <cell r="I143" t="str">
            <v>是</v>
          </cell>
          <cell r="J143" t="str">
            <v>否</v>
          </cell>
          <cell r="K143" t="str">
            <v>是</v>
          </cell>
          <cell r="L143">
            <v>50</v>
          </cell>
          <cell r="M143">
            <v>50</v>
          </cell>
          <cell r="N143">
            <v>75</v>
          </cell>
          <cell r="O143">
            <v>150</v>
          </cell>
        </row>
        <row r="144">
          <cell r="B144" t="str">
            <v>白河县中厂镇同心社区2023年村集体经济建设项目</v>
          </cell>
          <cell r="C144" t="str">
            <v>将资金注入到村集体股份经济合作社，以资金入股的方式投入到白河县发展建设有限责任公司，用于发展木瓜产业建设，流转土地400亩，管护木瓜园400亩。所投资金形成的资产产权归村集体经济组织所有。</v>
          </cell>
          <cell r="D144" t="str">
            <v>2023年1月-12月</v>
          </cell>
          <cell r="E144" t="str">
            <v>项目形成资产权属归村集体所有，按照中厂镇资产管护办法要求由同心社区负责后续管护。资金投入村集体，采取投资入股方式经营管理，村集体每年收益不低于6%，其中30%用于村集体积累，70%用于给脱贫户(含监测户)分红，预计通过流转土地20户、直接务工15户、收益分红180户等方式带动农户发展，共带动215户715人，其中脱贫户(含监测户)79户197人，年增收不低于1000元。</v>
          </cell>
        </row>
        <row r="144">
          <cell r="G144" t="str">
            <v>中厂镇</v>
          </cell>
          <cell r="H144" t="str">
            <v>同心社区</v>
          </cell>
          <cell r="I144" t="str">
            <v>否</v>
          </cell>
          <cell r="J144" t="str">
            <v>否</v>
          </cell>
          <cell r="K144" t="str">
            <v>否</v>
          </cell>
          <cell r="L144">
            <v>79</v>
          </cell>
          <cell r="M144">
            <v>197</v>
          </cell>
          <cell r="N144">
            <v>215</v>
          </cell>
          <cell r="O144">
            <v>715</v>
          </cell>
        </row>
        <row r="145">
          <cell r="B145" t="str">
            <v>白河县中厂镇迎新社区2023年村集体经济建设项目</v>
          </cell>
          <cell r="C145" t="str">
            <v>将资金注入到村集体股份经济合作社，以资金入股的方式投入到白河县发展建设有限责任公司，用于发展木瓜产业建设，流转土地200亩，管护木瓜园200亩。所投资金形成的资产产权归村集体经济组织所有。</v>
          </cell>
          <cell r="D145" t="str">
            <v>2023年1月-12月</v>
          </cell>
          <cell r="E145" t="str">
            <v>项目形成资产权属归村集体所有，按照中厂镇资产管护办法要求由迎新社区负责后续管护。资金投入村集体，采取投资入股方式经营管理，村集体每年收益不低于6%，其中30%用于村集体积累，70%用于给脱贫户(含监测户)分红，预计通过流转土地16户、直接务工10户、收益分红108户等方式带动当地农户发展，共带动134户478人，其中脱贫户(含监测户)56户183人，年增收不低于1000元。</v>
          </cell>
        </row>
        <row r="145">
          <cell r="G145" t="str">
            <v>中厂镇</v>
          </cell>
          <cell r="H145" t="str">
            <v>迎新社区</v>
          </cell>
          <cell r="I145" t="str">
            <v>是</v>
          </cell>
          <cell r="J145" t="str">
            <v>否</v>
          </cell>
          <cell r="K145" t="str">
            <v>否</v>
          </cell>
          <cell r="L145">
            <v>56</v>
          </cell>
          <cell r="M145">
            <v>183</v>
          </cell>
          <cell r="N145">
            <v>134</v>
          </cell>
          <cell r="O145">
            <v>478</v>
          </cell>
        </row>
        <row r="146">
          <cell r="B146" t="str">
            <v>白河县中厂镇马安社区2023年村集体经济建设项目</v>
          </cell>
          <cell r="C146" t="str">
            <v>将资金注入到村集体股份经济合作社，以资金入股的方式投入到白河县发展建设有限责任公司，用于发展木瓜产业建设，流转土地400亩，管护木瓜园400亩。所投资金形成的资产产权归村集体经济组织所有。</v>
          </cell>
          <cell r="D146" t="str">
            <v>2023年1月-12月</v>
          </cell>
          <cell r="E146" t="str">
            <v>项目形成资产权属归村集体所有，按照中厂镇资产管护办法要求由马安社区负责后续管护。资金投入村集体，采取投资入股方式经营管理，村集体每年收益不低于6%，其中30%用于村集体积累，70%用于给脱贫户(含监测户)分红，预计通过流转土地18户、直接务工12户、收益分红171户等方式带动当地农户发展，共带动201户745人，其中脱贫户(含监测户)87户268人，年增收不低于1000元。</v>
          </cell>
        </row>
        <row r="146">
          <cell r="G146" t="str">
            <v>中厂镇</v>
          </cell>
          <cell r="H146" t="str">
            <v>马安社区</v>
          </cell>
          <cell r="I146" t="str">
            <v>否</v>
          </cell>
          <cell r="J146" t="str">
            <v>否</v>
          </cell>
          <cell r="K146" t="str">
            <v>否</v>
          </cell>
          <cell r="L146">
            <v>87</v>
          </cell>
          <cell r="M146">
            <v>268</v>
          </cell>
          <cell r="N146">
            <v>201</v>
          </cell>
          <cell r="O146">
            <v>745</v>
          </cell>
        </row>
        <row r="147">
          <cell r="B147" t="str">
            <v>白河县中厂镇宽坪社区2023年村集体经济建设项目</v>
          </cell>
          <cell r="C147" t="str">
            <v>将资金注入到村集体股份经济合作社，以资金入股的方式投入到白河县发展建设有限责任公司，流转土地300亩，管护木瓜园300亩。所投资金形成的资产产权归村集体经济组织所有。</v>
          </cell>
          <cell r="D147" t="str">
            <v>2023年1月-12月</v>
          </cell>
          <cell r="E147" t="str">
            <v>项目形成资产权属归村集体所有，按照中厂镇资产管护办法要求由宽坪社区负责后续管护。资金投入村集体，采取投资入股方式经营管理，村集体每年收益不低于6%，其中30%用于村集体积累，70%用于给脱贫户(含监测户)分红，预计通过流转土地23户、直接务工15户、收益分红169户等方式带动当地农户发展，共带动207户745人，其中脱贫户(含监测户)76户245人，年增收不低于1000元。</v>
          </cell>
        </row>
        <row r="147">
          <cell r="G147" t="str">
            <v>中厂镇</v>
          </cell>
          <cell r="H147" t="str">
            <v>宽坪社区</v>
          </cell>
          <cell r="I147" t="str">
            <v>是</v>
          </cell>
          <cell r="J147" t="str">
            <v>否</v>
          </cell>
          <cell r="K147" t="str">
            <v>否</v>
          </cell>
          <cell r="L147">
            <v>76</v>
          </cell>
          <cell r="M147">
            <v>245</v>
          </cell>
          <cell r="N147">
            <v>207</v>
          </cell>
          <cell r="O147">
            <v>745</v>
          </cell>
        </row>
        <row r="148">
          <cell r="B148" t="str">
            <v>白河县中厂镇大坪社区2023年村集体经济建设项目</v>
          </cell>
          <cell r="C148" t="str">
            <v>将资金注入到村集体股份经济合作社，以资金入股的方式投入到白河县发展建设有限责任公司，用于发展木瓜产业建设，流转土地200亩，管护木瓜园200亩。所投资金形成的资产产权归村集体经济组织所有。</v>
          </cell>
          <cell r="D148" t="str">
            <v>2023年1月-12月</v>
          </cell>
          <cell r="E148" t="str">
            <v>项目形成资产权属归村集体所有，按照中厂镇资产管护办法要求由大坪社区负责后续管护。资金投入村集体，采取投资入股方式经营管理，村集体每年收益不低于6%，其中30%用于村集体积累，70%用于给脱贫户(含监测户)分红，预计通过流转土地16户、直接务工7户、收益分红66户等方式带动当地农户发展，共带动89户369人，其中脱贫户(含监测户)44户152人，年增收不低于1000元。</v>
          </cell>
        </row>
        <row r="148">
          <cell r="G148" t="str">
            <v>中厂镇</v>
          </cell>
          <cell r="H148" t="str">
            <v>大坪社区</v>
          </cell>
          <cell r="I148" t="str">
            <v>是</v>
          </cell>
          <cell r="J148" t="str">
            <v>否</v>
          </cell>
          <cell r="K148" t="str">
            <v>否</v>
          </cell>
          <cell r="L148">
            <v>44</v>
          </cell>
          <cell r="M148">
            <v>152</v>
          </cell>
          <cell r="N148">
            <v>89</v>
          </cell>
          <cell r="O148">
            <v>369</v>
          </cell>
        </row>
        <row r="149">
          <cell r="B149" t="str">
            <v>白河县中厂镇石梯社区2023年村集体经济建设项目</v>
          </cell>
          <cell r="C149" t="str">
            <v>将资金注入到村集体股份经济合作社，以资金入股的方式投入到白河县发展建设有限责任公司，用于发展木瓜产业建设，管护木瓜园200亩，新建木瓜基地1处。所投资金形成的资产产权归村集体经济组织所有。</v>
          </cell>
          <cell r="D149" t="str">
            <v>2023年1月-12月</v>
          </cell>
          <cell r="E149" t="str">
            <v>项目形成资产权属归村集体所有，按照中厂镇资产管护办法要求由石梯社区负责后续管护。资金投入村集体，采取投资入股方式经营管理，按照每年不低于6%的比率给村集体分红，其中30%用于村集体积累，70%用于给脱贫户(含监测户)分红，预计通过流转土地28户、直接务工10户、收益分红130户等方式带动当地农户发展，共带动168户458人，其中脱贫户(含监测户)103户321人，年增收不低于1000元。</v>
          </cell>
        </row>
        <row r="149">
          <cell r="G149" t="str">
            <v>中厂镇</v>
          </cell>
          <cell r="H149" t="str">
            <v>石梯社区</v>
          </cell>
          <cell r="I149" t="str">
            <v>否</v>
          </cell>
          <cell r="J149" t="str">
            <v>否</v>
          </cell>
          <cell r="K149" t="str">
            <v>否</v>
          </cell>
          <cell r="L149">
            <v>103</v>
          </cell>
          <cell r="M149">
            <v>321</v>
          </cell>
          <cell r="N149">
            <v>168</v>
          </cell>
          <cell r="O149">
            <v>458</v>
          </cell>
        </row>
        <row r="150">
          <cell r="B150" t="str">
            <v>白河县中厂镇新厂社区2023年村集体经济建设项目</v>
          </cell>
          <cell r="C150" t="str">
            <v>将资金注入到村集体股份经济合作社，以资金入股的方式投入到白河县发展建设有限责任公司，用于发展木瓜产业建设，流转土地400亩，管护木瓜园400亩。所投资金形成的资产产权归村集体经济组织所有。</v>
          </cell>
          <cell r="D150" t="str">
            <v>2023年1月-12月</v>
          </cell>
          <cell r="E150" t="str">
            <v>项目形成资产权属归村集体所有，按照中厂镇资产管护办法要求由新厂社区负责后续管护。资金投入村集体，采取投资入股方式经营管理，村集体每年收益不低于6%，其中30%用于村集体积累，70%用于给脱贫户(含监测户)分红，预计通过流转土地22户、直接务工11户、收益分红201户等方式带动当地农户发展，共带动234户658人，其中脱贫户(含监测户)97户308人，年增收不低于1000元。</v>
          </cell>
        </row>
        <row r="150">
          <cell r="G150" t="str">
            <v>中厂镇</v>
          </cell>
          <cell r="H150" t="str">
            <v>新厂社区</v>
          </cell>
          <cell r="I150" t="str">
            <v>否</v>
          </cell>
          <cell r="J150" t="str">
            <v>否</v>
          </cell>
          <cell r="K150" t="str">
            <v>否</v>
          </cell>
          <cell r="L150">
            <v>97</v>
          </cell>
          <cell r="M150">
            <v>308</v>
          </cell>
          <cell r="N150">
            <v>234</v>
          </cell>
          <cell r="O150">
            <v>658</v>
          </cell>
        </row>
        <row r="151">
          <cell r="B151" t="str">
            <v>白河县中厂镇顺利社区2023年村集体经济建设项目</v>
          </cell>
          <cell r="C151" t="str">
            <v>将资金注入到村集体股份经济合作社，以资金入股的方式投入到白河县发展建设有限责任公司，用于发展木瓜产业建设，管护木瓜园50亩。所投资金形成的资产产权归村集体经济组织所有。</v>
          </cell>
          <cell r="D151" t="str">
            <v>2023年1月-12月</v>
          </cell>
          <cell r="E151" t="str">
            <v>项目形成资产权属归村集体所有，按照中厂镇资产管护办法要求由顺利社区负责后续管护。资金投入村集体，采取投资入股方式经营管理，村集体每年收益不低于6%，其中30%用于村集体积累，70%用于给脱贫户(含监测户)分红，预计通过流转土地22户、直接务工9户、收益分红208户等方式带动当地农户发展，共带动239户663人，其中脱贫户(含监测户)100户342人，年增收不低于1000元。</v>
          </cell>
        </row>
        <row r="151">
          <cell r="G151" t="str">
            <v>中厂镇</v>
          </cell>
          <cell r="H151" t="str">
            <v>顺利社区</v>
          </cell>
          <cell r="I151" t="str">
            <v>是</v>
          </cell>
          <cell r="J151" t="str">
            <v>否</v>
          </cell>
          <cell r="K151" t="str">
            <v>否</v>
          </cell>
          <cell r="L151">
            <v>100</v>
          </cell>
          <cell r="M151">
            <v>342</v>
          </cell>
          <cell r="N151">
            <v>239</v>
          </cell>
          <cell r="O151">
            <v>663</v>
          </cell>
        </row>
        <row r="152">
          <cell r="B152" t="str">
            <v>白河县中厂镇新营社区2023年村集体经济建设项目</v>
          </cell>
          <cell r="C152" t="str">
            <v>将资金注入到村集体股份经济合作社，以资金入股的方式投入到白河县发展建设有限责任公司，用于发展木瓜产业建设，流转土地400亩，管护木瓜园400亩。所投资金形成的资产产权归村集体经济组织所有。</v>
          </cell>
          <cell r="D152" t="str">
            <v>2023年1月-12月</v>
          </cell>
          <cell r="E152" t="str">
            <v>项目形成资产权属归村集体所有，按照中厂镇资产管护办法要求由新营社区负责后续管护。资金投入村集体，采取投资入股方式经营管理，村集体每年收益不低于6%，其中30%用于村集体积累，70%用于给脱贫户(含监测户)分红，预计通过流转土地19户、直接务工8户、收益分红192户等方式带动当地农户发展，共带动219户689人，其中脱贫户(含监测户)87户275人，年增收不低于1000元。</v>
          </cell>
        </row>
        <row r="152">
          <cell r="G152" t="str">
            <v>中厂镇</v>
          </cell>
          <cell r="H152" t="str">
            <v>新营社区</v>
          </cell>
          <cell r="I152" t="str">
            <v>是</v>
          </cell>
          <cell r="J152" t="str">
            <v>否</v>
          </cell>
          <cell r="K152" t="str">
            <v>否</v>
          </cell>
          <cell r="L152">
            <v>87</v>
          </cell>
          <cell r="M152">
            <v>275</v>
          </cell>
          <cell r="N152">
            <v>219</v>
          </cell>
          <cell r="O152">
            <v>689</v>
          </cell>
        </row>
        <row r="153">
          <cell r="B153" t="str">
            <v>白河县构朳镇凉水村2023年村集体经济建设项目</v>
          </cell>
          <cell r="C153" t="str">
            <v>300万资金注入到白河县构朳镇凉水村股份经济合作社，投放给白河县头道河文化旅游开发有限公司，用于庙山寨农旅开发建设（建设花海基地一处，农旅接待综合体及配套设施），资产产权归属村集体经济合作社，收益归属村集体经济合作社，通过劳务用工、土地流转、收益分红等方式，且年收益不低于6%，使全村农户从市场主体中受益，实现持续稳定增收，促进乡村振兴，收益资金70%用于监测户及困难群众分红，30%用于村集体经济公益性事业；200万资金注入到白河县构朳镇凉水村股份经济合作社，通过村集体经济组织自营自建的方式，建设农家乐1家发展庭院经济，形成固定资产，进行统一管理和经营，项目形成资产权属归村集体所有，按照构朳镇资产管护办法要求由凉水村负责后续管护。</v>
          </cell>
          <cell r="D153" t="str">
            <v>2023年1月-12月</v>
          </cell>
          <cell r="E153" t="str">
            <v>项目形成资产权属归村集体所有，按照构朳镇资产管护办法要求由凉水村负责后续管护。资金投入村集体，采取投资入股方式经营管理，村集体每年收益不低于6%，其中30%用于村集体积累，70%用于给脱贫户(含监测户)分红。300万资金预计通过直接参与生产13户、直接务工10户、入股分红190户等方式带动当地农户发展，共计带动201户625人，其中脱贫户(含监测户)71户241人，户均年增收不低于1000元。200万资金预计通过直接参与生产10户、直接务工8户、入股分红161户等方式带动当地农户发展，共计带动168户505人，其中脱贫户(含监测户)59户203人，户均年增收不低于1000元。</v>
          </cell>
        </row>
        <row r="153">
          <cell r="G153" t="str">
            <v>构朳镇</v>
          </cell>
          <cell r="H153" t="str">
            <v>凉水村</v>
          </cell>
          <cell r="I153" t="str">
            <v>是</v>
          </cell>
          <cell r="J153" t="str">
            <v>否</v>
          </cell>
          <cell r="K153" t="str">
            <v>否</v>
          </cell>
          <cell r="L153">
            <v>283</v>
          </cell>
          <cell r="M153">
            <v>965</v>
          </cell>
          <cell r="N153">
            <v>803</v>
          </cell>
          <cell r="O153">
            <v>2500</v>
          </cell>
        </row>
        <row r="154">
          <cell r="B154" t="str">
            <v>白河县茅坪镇金刚村2023年村集体经济建设项目</v>
          </cell>
          <cell r="C154" t="str">
            <v>将资金注入茅坪镇金刚村股份经济合作社，合作社以资金入股方式将资金投入白河县发展建设有限责任公司，用于黄姜产业建设，开展黄姜基地管护50亩，年收益不低于6%，所投资金权属归属村集体经济组织所有，收益资金70%用于监测户及困难群众分红，30%用于村集体经济公益性事业。</v>
          </cell>
          <cell r="D154" t="str">
            <v>2023年1月-12月</v>
          </cell>
          <cell r="E154" t="str">
            <v>项目形成资产权属归村集体所有，按照茅坪镇资产管护办法要求由金刚村负责后续管护。资金投入村集体，采取投资入股方式经营管理，村集体每年收益不低于6%，其中30%用于村集体积累，70%用于给全体村民分红，按要求向脱贫户(含监测户)倾斜。预计通过流转土地10户、直接务工15户，投放收益资金分红61户等方式带动当地农户发展，共带动86户235人，其中脱贫户(含监测户)41户126人，户年增收不低于1000元。</v>
          </cell>
        </row>
        <row r="154">
          <cell r="G154" t="str">
            <v>茅坪镇</v>
          </cell>
          <cell r="H154" t="str">
            <v>金刚村</v>
          </cell>
          <cell r="I154" t="str">
            <v>是</v>
          </cell>
          <cell r="J154" t="str">
            <v>否</v>
          </cell>
          <cell r="K154" t="str">
            <v>否</v>
          </cell>
          <cell r="L154">
            <v>41</v>
          </cell>
          <cell r="M154">
            <v>126</v>
          </cell>
          <cell r="N154">
            <v>86</v>
          </cell>
          <cell r="O154">
            <v>235</v>
          </cell>
        </row>
        <row r="155">
          <cell r="B155" t="str">
            <v>白河县茅坪镇大山村2023年村集体经济建设项目</v>
          </cell>
          <cell r="C155" t="str">
            <v>将资金注入茅坪镇大山村股份经济合作社，合作社以资金入股方式将资金投入白河县发展建设有限责任公司，建设黄姜产业基地，开展黄姜基地管护50亩，年收益不低于6%，所投资金权属归属村集体经济组织所有，收益资金70%用于监测户及困难群众分红，30%用于村集体经济公益性事业。</v>
          </cell>
          <cell r="D155" t="str">
            <v>2023年1月-12月</v>
          </cell>
          <cell r="E155" t="str">
            <v>项目形成资产权属归村集体所有，按照茅坪镇资产管护办法要求由大山村负责后续管护。资金投入村集体，采取投资入股方式经营管理，村集体每年收益不低于6%，其中30%用于村集体积累，70%用于给全体村民分红，按要求向脱贫户(含监测户)倾斜。预计通过流转土地9 户、直接务工19户，参与生产5户，投放收益资金分红63户等方式带动当地农户发展，共带动96户270人，其中脱贫户(含监测户)50户148人，户年增收不低于1000元。</v>
          </cell>
        </row>
        <row r="155">
          <cell r="G155" t="str">
            <v>茅坪镇</v>
          </cell>
          <cell r="H155" t="str">
            <v>大山村</v>
          </cell>
          <cell r="I155" t="str">
            <v>是</v>
          </cell>
          <cell r="J155" t="str">
            <v>否</v>
          </cell>
          <cell r="K155" t="str">
            <v>否</v>
          </cell>
          <cell r="L155">
            <v>50</v>
          </cell>
          <cell r="M155">
            <v>148</v>
          </cell>
          <cell r="N155">
            <v>96</v>
          </cell>
          <cell r="O155">
            <v>270</v>
          </cell>
        </row>
        <row r="156">
          <cell r="B156" t="str">
            <v>白河县茅坪镇桃园社区2023年村集体经济建设项目</v>
          </cell>
          <cell r="C156" t="str">
            <v>将资金注入茅坪镇桃园社区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ell>
          <cell r="D156" t="str">
            <v>2023年1月-12月</v>
          </cell>
          <cell r="E156" t="str">
            <v>项目形成资产权属归村集体所有，按照茅坪镇资产管护办法要求由桃园社区负责后续管护。资金投入村集体，采取投资入股，村集体每年收益不低于6%，其中30%用于村集体积累，70%用于给全体村民分红，按要求向脱贫户(含监测户)倾斜。预计通过参与生产12户，投放收益资金分红126户等方式带动当地农户发展，共带动138户350人，其中脱贫户(含监测户)94户275人，户年增收不低于1000元。</v>
          </cell>
        </row>
        <row r="156">
          <cell r="G156" t="str">
            <v>茅坪镇</v>
          </cell>
          <cell r="H156" t="str">
            <v>桃园社区</v>
          </cell>
          <cell r="I156" t="str">
            <v>是</v>
          </cell>
          <cell r="J156" t="str">
            <v>否</v>
          </cell>
          <cell r="K156" t="str">
            <v>否</v>
          </cell>
          <cell r="L156">
            <v>94</v>
          </cell>
          <cell r="M156">
            <v>275</v>
          </cell>
          <cell r="N156">
            <v>138</v>
          </cell>
          <cell r="O156">
            <v>350</v>
          </cell>
        </row>
        <row r="157">
          <cell r="B157" t="str">
            <v>白河县茅坪镇联合村2023年村集体经济建设项目</v>
          </cell>
          <cell r="C157" t="str">
            <v>将资金注入茅坪镇联合村股份经济合作社，合作社以资金入股方式将资金投入白河县发展建设有限责任公司，建设黄姜产业基地，开展黄姜基地管护，年收益不低于6%，所投资金权属归属村集体经济组织所有，收益资金70%用于监测户及困难群众分红，30%用于村集体经济公益性事业。</v>
          </cell>
          <cell r="D157" t="str">
            <v>2023年1月-12月</v>
          </cell>
          <cell r="E157" t="str">
            <v>项目形成资产权属归村集体所有，按照茅坪镇资产管护办法要求由联合村负责后续管护。资金投入村集体，采取投资入股，村集体每年收益不低于6%，其中30%用于村集体积累，70%用于给全体村民分红，按要求向脱贫户(含监测户)倾斜。预计通过流转土地15户、直接务工10户，参与生产5户，投放收益资金分红102户等方式带动当地农户发展，共带动132户350人，其中脱贫户(含监测户)100户292人，户年增收不低于1000元。</v>
          </cell>
        </row>
        <row r="157">
          <cell r="G157" t="str">
            <v>茅坪镇</v>
          </cell>
          <cell r="H157" t="str">
            <v>联合村</v>
          </cell>
          <cell r="I157" t="str">
            <v>否</v>
          </cell>
          <cell r="J157" t="str">
            <v>否</v>
          </cell>
          <cell r="K157" t="str">
            <v>否</v>
          </cell>
          <cell r="L157">
            <v>100</v>
          </cell>
          <cell r="M157">
            <v>292</v>
          </cell>
          <cell r="N157">
            <v>132</v>
          </cell>
          <cell r="O157">
            <v>350</v>
          </cell>
        </row>
        <row r="158">
          <cell r="B158" t="str">
            <v>白河县茅坪镇平安村2023年村集体经济建设项目</v>
          </cell>
          <cell r="C158" t="str">
            <v>将资金注入茅坪镇平安村股份经济合作社，合作社以资金入股方式将资金投入白河县发展建设有限责任公司，建设黄姜产业基地，开展黄姜基地管护，年收益不低于6%，所投资金权属归属村集体经济组织所有，收益资金70%用于监测户及困难群众分红，30%用于村集体经济公益性事业。</v>
          </cell>
          <cell r="D158" t="str">
            <v>2023年1月-12月</v>
          </cell>
          <cell r="E158" t="str">
            <v>项目形成资产权属归村集体所有，按照茅坪镇资产管护办法要求由平安村负责后续管护。资金投入村集体，采取投资入股方式经营管理，村集体每年收益不低于6%，其中30%用于村集体积累，70%用于给全体村民分红，按要求向脱贫户(含监测户)倾斜。预计通过流转土地21户、直接务工21户，参与生产4户，投放收益资金分红85户等方式带动当地农户发展，共带动131户350人，其中脱贫户(含监测户)100户301人，户年增收不低于1000元。</v>
          </cell>
        </row>
        <row r="158">
          <cell r="G158" t="str">
            <v>茅坪镇</v>
          </cell>
          <cell r="H158" t="str">
            <v>平安村</v>
          </cell>
          <cell r="I158" t="str">
            <v>是</v>
          </cell>
          <cell r="J158" t="str">
            <v>否</v>
          </cell>
          <cell r="K158" t="str">
            <v>否</v>
          </cell>
          <cell r="L158">
            <v>100</v>
          </cell>
          <cell r="M158">
            <v>301</v>
          </cell>
          <cell r="N158">
            <v>131</v>
          </cell>
          <cell r="O158">
            <v>350</v>
          </cell>
        </row>
        <row r="159">
          <cell r="B159" t="str">
            <v>白河县茅坪镇花蛇村2023年村集体经济建设项目</v>
          </cell>
          <cell r="C159" t="str">
            <v>将资金注入茅坪镇花蛇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ell>
          <cell r="D159" t="str">
            <v>2023年1月-12月</v>
          </cell>
          <cell r="E159" t="str">
            <v>项目形成资产权属归村集体所有，按照茅坪镇资产管护办法要求由花蛇村负责后续管护。资金投入村集体，采取投资入股方式经营管理，村集体每年收益不低于6%，其中30%用于村集体积累，70%用于给全体村民分红，按要求向脱贫户(含监测户)倾斜。预计通过参与生产23户，投放收益资金分红116户等方式带动当地农户发展，共带动139户350人，其中脱贫户(含监测户)100户298人，户年增收不低于1000元。</v>
          </cell>
        </row>
        <row r="159">
          <cell r="G159" t="str">
            <v>茅坪镇</v>
          </cell>
          <cell r="H159" t="str">
            <v>花蛇村</v>
          </cell>
          <cell r="I159" t="str">
            <v>是</v>
          </cell>
          <cell r="J159" t="str">
            <v>否</v>
          </cell>
          <cell r="K159" t="str">
            <v>否</v>
          </cell>
          <cell r="L159">
            <v>100</v>
          </cell>
          <cell r="M159">
            <v>298</v>
          </cell>
          <cell r="N159">
            <v>139</v>
          </cell>
          <cell r="O159">
            <v>350</v>
          </cell>
        </row>
        <row r="160">
          <cell r="B160" t="str">
            <v>白河县茅坪镇响应村2023年村集体经济建设项目</v>
          </cell>
          <cell r="C160" t="str">
            <v>将资金注入茅坪镇响应村股份经济合作社，合作社以资金入股方式将资金投入白河县发展建设有限责任公司，建设黄姜产业基地，开展黄姜基地管护50亩，年收益不低于6%，所投资金权属归属村集体经济组织所有，收益资金70%用于监测户及困难群众分红，30%用于村集体经济公益性事业。</v>
          </cell>
          <cell r="D160" t="str">
            <v>2023年1月-12月</v>
          </cell>
          <cell r="E160" t="str">
            <v>项目形成资产权属归村集体所有，按照茅坪镇资产管护办法要求由响应村负责后续管护。资金投入村集体，采取投资入股方式经营管理，村集体每年收益不低于6%，其中30%用于村集体积累，70%用于给全体村民分红，按要求向脱贫户(含监测户)倾斜。预计通过流转土地6户、直接务工13户，参与生产6户，投放收益资金分红60户等方式带动当地农户发展，共带动85户250人，其中脱贫户(含监测户)50户135人，户年增收不低于1000元。</v>
          </cell>
        </row>
        <row r="160">
          <cell r="G160" t="str">
            <v>茅坪镇</v>
          </cell>
          <cell r="H160" t="str">
            <v>响应村</v>
          </cell>
          <cell r="I160" t="str">
            <v>是</v>
          </cell>
          <cell r="J160" t="str">
            <v>否</v>
          </cell>
          <cell r="K160" t="str">
            <v>否</v>
          </cell>
          <cell r="L160">
            <v>50</v>
          </cell>
          <cell r="M160">
            <v>135</v>
          </cell>
          <cell r="N160">
            <v>85</v>
          </cell>
          <cell r="O160">
            <v>250</v>
          </cell>
        </row>
        <row r="161">
          <cell r="B161" t="str">
            <v>白河县茅坪镇油房村2023年村集体经济建设项目</v>
          </cell>
          <cell r="C161" t="str">
            <v>将资金注入茅坪镇油房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ell>
          <cell r="D161" t="str">
            <v>2023年1月-12月</v>
          </cell>
          <cell r="E161" t="str">
            <v>项目形成资产权属归村集体所有，按照茅坪镇资产管护办法要求由油房村负责后续管护。资金投入村集体，采取投资入股方式经营管理，村集体每年收益不低于6%，其中30%用于村集体积累，70%用于给全体村民分红，按要求向脱贫户(含监测户)倾斜。预计通过流转土地6户、直接务工8户、参与生产3户、投放收益资金分红113户等方式带动当地农户发展，共带动130户360人，其中脱贫户(含监测户)100户310人，户年增收不低于1000元。</v>
          </cell>
        </row>
        <row r="161">
          <cell r="G161" t="str">
            <v>茅坪镇</v>
          </cell>
          <cell r="H161" t="str">
            <v>油房村</v>
          </cell>
          <cell r="I161" t="str">
            <v>否</v>
          </cell>
          <cell r="J161" t="str">
            <v>否</v>
          </cell>
          <cell r="K161" t="str">
            <v>否</v>
          </cell>
          <cell r="L161">
            <v>100</v>
          </cell>
          <cell r="M161">
            <v>310</v>
          </cell>
          <cell r="N161">
            <v>130</v>
          </cell>
          <cell r="O161">
            <v>360</v>
          </cell>
        </row>
        <row r="162">
          <cell r="B162" t="str">
            <v>白河县茅坪镇四新村2023年村集体经济建设项目</v>
          </cell>
          <cell r="C162" t="str">
            <v>将资金注入茅坪镇四新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ell>
          <cell r="D162" t="str">
            <v>2023年1月-12月</v>
          </cell>
          <cell r="E162" t="str">
            <v>项目形成资产权属归村集体所有，按照茅坪镇资产管护办法要求由四新村负责后续管护。资金投入村集体，采取投资入股方式经营管理，按照每年不低于6%的比例给村集体分红，其中30%用于村集体积累，70%用于给全体村民分红，按要求向脱贫户(含监测户)倾斜。预计通过流转土地20户、直接务工21户、参与生产5户、投放收益资金分红84户等方式带动当地农户发展，共带动130户350人，其中脱贫户(含监测户)100户305人，户年增收不低于1000元。</v>
          </cell>
        </row>
        <row r="162">
          <cell r="G162" t="str">
            <v>茅坪镇</v>
          </cell>
          <cell r="H162" t="str">
            <v>四新村</v>
          </cell>
          <cell r="I162" t="str">
            <v>否</v>
          </cell>
          <cell r="J162" t="str">
            <v>否</v>
          </cell>
          <cell r="K162" t="str">
            <v>否</v>
          </cell>
          <cell r="L162">
            <v>100</v>
          </cell>
          <cell r="M162">
            <v>305</v>
          </cell>
          <cell r="N162">
            <v>130</v>
          </cell>
          <cell r="O162">
            <v>350</v>
          </cell>
        </row>
        <row r="163">
          <cell r="B163" t="str">
            <v>白河县茅坪镇红征村2023年村集体经济建设项目</v>
          </cell>
          <cell r="C163" t="str">
            <v>将资金注入茅坪镇红征村股份经济合作社，合作社以资金入股方式将资金投入白河县发展建设有限责任公司，建设黄姜产业基地，开展黄姜基地管护，年收益不低于6%，所投资金权属归属村集体经济组织所有，收益资金70%用于监测户及困难群众分红，30%用于村集体经济公益性事业。</v>
          </cell>
          <cell r="D163" t="str">
            <v>2023年1月-12月</v>
          </cell>
          <cell r="E163" t="str">
            <v>项目形成资产权属归村集体所有，按照茅坪镇资产管护办法要求由红征村负责后续管护。资金投入村集体，采取投资入股方式经营管理，村集体每年收益不低于6%，其中30%用于村集体积累，70%用于给全体村民分红，按要求向脱贫户(含监测户)倾斜。预计通过流转土地4户、直接务工12户，参与生产8户，投放收益资金分红111户等方式等方式带动当地农户发展，共带动135户375人，其中脱贫户(含监测户)100户315人，年增收不低于1000元。</v>
          </cell>
        </row>
        <row r="163">
          <cell r="G163" t="str">
            <v>茅坪镇</v>
          </cell>
          <cell r="H163" t="str">
            <v>红征村</v>
          </cell>
          <cell r="I163" t="str">
            <v>是</v>
          </cell>
          <cell r="J163" t="str">
            <v>否</v>
          </cell>
          <cell r="K163" t="str">
            <v>否</v>
          </cell>
          <cell r="L163">
            <v>100</v>
          </cell>
          <cell r="M163">
            <v>315</v>
          </cell>
          <cell r="N163">
            <v>135</v>
          </cell>
          <cell r="O163">
            <v>375</v>
          </cell>
        </row>
        <row r="164">
          <cell r="B164" t="str">
            <v>白河县茅坪镇义和村2023年村集体经济建设项目</v>
          </cell>
          <cell r="C164" t="str">
            <v>将资金注入茅坪镇义和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ell>
          <cell r="D164" t="str">
            <v>2023年1月-12月</v>
          </cell>
          <cell r="E164" t="str">
            <v>项目形成资产权属归村集体所有，按照茅坪镇资产管护办法要求由义和村负责后续管护。资金投入村集体，采取投资入股方式经营管理，村集体每年收益不低于6%，其中30%用于村集体积累，70%用于给全体村民分红，按要求向脱贫户(含监测户)倾斜。预计通过参与生产12户，投放收益资金分红117户等方式等方式带动带动当地农户发展，共带动129户350人，其中脱贫户(含监测户)95户278人，户年增收不低于1000元。</v>
          </cell>
        </row>
        <row r="164">
          <cell r="G164" t="str">
            <v>茅坪镇</v>
          </cell>
          <cell r="H164" t="str">
            <v>义和村</v>
          </cell>
          <cell r="I164" t="str">
            <v>是</v>
          </cell>
          <cell r="J164" t="str">
            <v>否</v>
          </cell>
          <cell r="K164" t="str">
            <v>否</v>
          </cell>
          <cell r="L164">
            <v>95</v>
          </cell>
          <cell r="M164">
            <v>278</v>
          </cell>
          <cell r="N164">
            <v>129</v>
          </cell>
          <cell r="O164">
            <v>350</v>
          </cell>
        </row>
        <row r="165">
          <cell r="B165" t="str">
            <v>白河县茅坪镇枣树社区2023年村集体经济建设项目</v>
          </cell>
          <cell r="C165" t="str">
            <v>将资金注入茅坪镇枣树社区股份经济合作社，合作社以资金入股方式将资金投入白河县发展建设有限责任公司，建设黄姜产业基地，开展黄姜基地管护70亩，年收益不低于6%，所投资金权属归属村集体经济组织所有，收益资金70%用于监测户及困难群众分红，30%用于村集体经济公益性事业。</v>
          </cell>
          <cell r="D165" t="str">
            <v>2023年1月-12月</v>
          </cell>
          <cell r="E165" t="str">
            <v>项目形成资产权属归村集体所有，按照茅坪镇资产管护办法要求由枣树社区负责后续管护。资金投入村集体，采取投资入股方式经营管理，村集体每年收益不低于6%，其中30%用于村集体积累，70%用于给全体村民分红，按要求向脱贫户(含监测户)倾斜。预计通过流转土地18户、直接务工35户，参与生产7户，投放收益资金分红27户等方式等方式带动带动当地农户发展，共带动87户250人，其中脱贫户(含监测户)70户215人，户年增收不低于1000元。</v>
          </cell>
        </row>
        <row r="165">
          <cell r="G165" t="str">
            <v>茅坪镇</v>
          </cell>
          <cell r="H165" t="str">
            <v>枣树社区</v>
          </cell>
          <cell r="I165" t="str">
            <v>否</v>
          </cell>
          <cell r="J165" t="str">
            <v>否</v>
          </cell>
          <cell r="K165" t="str">
            <v>否</v>
          </cell>
          <cell r="L165">
            <v>70</v>
          </cell>
          <cell r="M165">
            <v>215</v>
          </cell>
          <cell r="N165">
            <v>87</v>
          </cell>
          <cell r="O165">
            <v>250</v>
          </cell>
        </row>
        <row r="166">
          <cell r="B166" t="str">
            <v>白河县仓上镇东庄村2023年村集体经济建设项目</v>
          </cell>
          <cell r="C166" t="str">
            <v>通过村集体经济组织自营自建的方式，村集体经济组织自主经营养殖黑猪500头，粮油种植300亩、100亩板栗南瓜，收益全部归村集体所有，通过带动务工、流转土地、入股分红等方式带动50户脱贫户，户均增收1000元。</v>
          </cell>
          <cell r="D166" t="str">
            <v>2023年1月-12月</v>
          </cell>
          <cell r="E166" t="str">
            <v>项目形成资产权属归村集体所有，按照仓上镇资产管护办法要求由东庄村负责后续管护。资金投入村集体，采取自建自营方式经营管理，村集体每年收益不低于5%，其中30%用于村集体积累，70%用于给全体村民分红，按要求向脱贫户(含监测户)倾斜。预计通过流转土地10户、直接务工10户、入股分红81户等方式带动当地农户发展，共带动101户320人，其中脱贫户(含监测户)50户150人，年增收不低于1000元。</v>
          </cell>
        </row>
        <row r="166">
          <cell r="G166" t="str">
            <v>仓上镇</v>
          </cell>
          <cell r="H166" t="str">
            <v>东庄村</v>
          </cell>
          <cell r="I166" t="str">
            <v>是</v>
          </cell>
          <cell r="J166" t="str">
            <v>否</v>
          </cell>
          <cell r="K166" t="str">
            <v>是</v>
          </cell>
          <cell r="L166">
            <v>50</v>
          </cell>
          <cell r="M166">
            <v>150</v>
          </cell>
          <cell r="N166">
            <v>101</v>
          </cell>
          <cell r="O166">
            <v>320</v>
          </cell>
        </row>
        <row r="167">
          <cell r="B167" t="str">
            <v>白河县冷水镇川共村2023年村集体经济建设项目</v>
          </cell>
          <cell r="C167" t="str">
            <v>将资金注入村集体经济组织，村集体经济组织以资金入股方式将资金投入冷水镇经济联合社，由冷水镇经济联合社将资金投放到安康金城恒业环保科技有限公司，用于冷水镇全家村再生资源回收利用建设项目，年收益不低于6%，所投资金权属归属村集体经济组织所有，收益资金70%用于监测户及困难群众分红，30%用于村集体经济公益性事业。</v>
          </cell>
          <cell r="D167" t="str">
            <v>2023年1月-12月</v>
          </cell>
          <cell r="E167" t="str">
            <v>项目形成资产权属归村集体所有，按照冷水镇资产管护办法要求由川共村负责后续管护。资金投入村集体，采取投资入股方式经营管理，村集体每年收益不低于6%，其中30%用于村集体积累，70%用于给脱贫户(含监测户)分红。预计通过直接带动务工50户，收益分红100户等方式带动当地农户发展，共带动150户452人，其中脱贫户(含监测户)100户302人，户均年增收不低于1000元。</v>
          </cell>
        </row>
        <row r="167">
          <cell r="G167" t="str">
            <v>冷水镇</v>
          </cell>
          <cell r="H167" t="str">
            <v>川共村</v>
          </cell>
          <cell r="I167" t="str">
            <v>是</v>
          </cell>
          <cell r="J167" t="str">
            <v>否</v>
          </cell>
          <cell r="K167" t="str">
            <v>是</v>
          </cell>
          <cell r="L167">
            <v>100</v>
          </cell>
          <cell r="M167">
            <v>302</v>
          </cell>
          <cell r="N167">
            <v>150</v>
          </cell>
          <cell r="O167">
            <v>452</v>
          </cell>
        </row>
        <row r="168">
          <cell r="B168" t="str">
            <v>白河县麻虎镇里龙村2023年村集体经济建设项目</v>
          </cell>
          <cell r="C168" t="str">
            <v>资金注入到里龙村集体经济股份合作社，村集体经济合作社以资金入股的方式将资金投放到凡燊农业有限公司，发展粮油种植200亩，生猪养殖100头。年收益不低于6%，所投资金权属归属村集体经济组织所有，收益资金70%用于监测户及困难群众分红，30%用于村集体经济公益性事业。</v>
          </cell>
          <cell r="D168" t="str">
            <v>2023年1月-12月</v>
          </cell>
          <cell r="E168" t="str">
            <v>项目形成资产权属归村集体所有，按照麻虎镇资产管护办法要求由里龙村负责后续管护。资金投入村集体，采取投资入股方式经营管理，村集体每年收益不低于6%，其中30%用于村集体积累，70%用于给全体村民分红，按要求向脱贫户(含监测户)倾斜。预计通过带动务工10户、入股分红15户等方式带动当地农户发展，共带动25户70人，其中脱贫户(含监测户)10户25人，户均年增收不低于1000元。</v>
          </cell>
        </row>
        <row r="168">
          <cell r="G168" t="str">
            <v>麻虎镇</v>
          </cell>
          <cell r="H168" t="str">
            <v>里龙村</v>
          </cell>
          <cell r="I168" t="str">
            <v>是</v>
          </cell>
          <cell r="J168" t="str">
            <v>否</v>
          </cell>
          <cell r="K168" t="str">
            <v>是</v>
          </cell>
          <cell r="L168">
            <v>10</v>
          </cell>
          <cell r="M168">
            <v>25</v>
          </cell>
          <cell r="N168">
            <v>25</v>
          </cell>
          <cell r="O168">
            <v>70</v>
          </cell>
        </row>
        <row r="169">
          <cell r="B169" t="str">
            <v>白河县卡子镇陈庄社区2023年村集体经济文旅产业建设项目</v>
          </cell>
          <cell r="C169" t="str">
            <v>将资金注入到白河县卡子镇陈庄社区股份经济合作社，以自营自建的形式，主要用于改造3处民宿院落等旅游产业配套设施建设。收益归属村集体经济合作社，通过劳务用工土地流转、收益分红等方式，且年收益不低于5%，收益资金70%用于监测户及困难群众分红，30%用于村集体经济公益性事业，使全村农户受益，实现持续稳定增收，促进乡村振兴。项目资金预算150万元。</v>
          </cell>
          <cell r="D169" t="str">
            <v>2023年1月-12月</v>
          </cell>
          <cell r="E169" t="str">
            <v>项目形成资产权属归村集体所有，按照卡子镇资产管护办法要求由陈庄社区负责后续管护。在项目建设的基础上，直接受益脱贫人口（含监测对象）26户71人，受益总人口73户208人，预计户均年增收不低于1000元。</v>
          </cell>
        </row>
        <row r="169">
          <cell r="G169" t="str">
            <v>卡子镇</v>
          </cell>
          <cell r="H169" t="str">
            <v>陈庄社区</v>
          </cell>
          <cell r="I169" t="str">
            <v>是</v>
          </cell>
          <cell r="J169" t="str">
            <v>否</v>
          </cell>
          <cell r="K169" t="str">
            <v>否</v>
          </cell>
          <cell r="L169">
            <v>26</v>
          </cell>
          <cell r="M169">
            <v>71</v>
          </cell>
          <cell r="N169">
            <v>75</v>
          </cell>
          <cell r="O169">
            <v>208</v>
          </cell>
        </row>
        <row r="170">
          <cell r="B170" t="str">
            <v>白河县宋家镇双喜村2023年村集体经济文旅产业建设项目</v>
          </cell>
          <cell r="C170" t="str">
            <v>资金注入到村集体股份经济合作社，村集体经济以资金入股的方式将资金投放到歌风春燕茶叶产业园区，在宋家镇双喜村歌风春燕茶叶产业园区进行土地开挖及平整2300立方；新修人行防护栏480米；场地硬化870平方米；干砌石岸160立方。项目建成后可提升歌风春燕茶叶产业园区基础设施，提升该园区旅游承载力。收益归属村集体经济合作社，通过劳务用工土地流转、收益分红等方式，且年收益不低于5%，收益资金70%用于监测户及困难群众分红，30%用于村集体经济公益性事业，使全村农户受益，实现持续稳定增收，促进乡村振兴。</v>
          </cell>
          <cell r="D170" t="str">
            <v>2023年1月-12月</v>
          </cell>
          <cell r="E170" t="str">
            <v>项目形成资产权属归村集体所有，按照宋家镇资产管护办法要求由双喜村负责后续管护。项目建成后可提升歌风春燕茶叶产业园区基础设施，提升该园区旅游承载力。项目实施过程中可带动30户务工增收，户均增收1000元以上。</v>
          </cell>
        </row>
        <row r="170">
          <cell r="G170" t="str">
            <v>宋家镇</v>
          </cell>
          <cell r="H170" t="str">
            <v>双喜村</v>
          </cell>
          <cell r="I170" t="str">
            <v>是</v>
          </cell>
          <cell r="J170" t="str">
            <v>是</v>
          </cell>
          <cell r="K170" t="str">
            <v>否</v>
          </cell>
          <cell r="L170">
            <v>25</v>
          </cell>
          <cell r="M170">
            <v>50</v>
          </cell>
          <cell r="N170">
            <v>25</v>
          </cell>
          <cell r="O170">
            <v>50</v>
          </cell>
        </row>
        <row r="171">
          <cell r="B171" t="str">
            <v>白河县西营镇蔓营村2023年村集体经济文旅产业建设项目</v>
          </cell>
          <cell r="C171" t="str">
            <v>资金注入到村集体股份经济合作社，通过村集体经济组织自营自建的方式，改造提升蔓营村田园综合体，发展农旅产业配套设施等项目建设。收益归属村集体经济合作社，通过劳务用工土地流转、收益分红等方式，且年收益不低于5%，收益资金70%用于监测户及困难群众分红，30%用于村集体经济公益性事业，使全村农户受益，实现持续稳定增收，促进乡村振兴。</v>
          </cell>
          <cell r="D171" t="str">
            <v>2023年1月-12月</v>
          </cell>
          <cell r="E171" t="str">
            <v>项目形成资产权属归村集体所有，按照西营镇资产管护办法要求由蔓营村负责后续管护。资金投入白河县西营镇蔓营村股份经济合作社，其中30%用于村集体积累，70%用于脱贫户(含监测户)和困难群众分红。直接受益脱贫人口（含监测对象）53户156人，受益总人口152户470人，预计户均年增收不低于1000元。</v>
          </cell>
        </row>
        <row r="171">
          <cell r="G171" t="str">
            <v>西营镇</v>
          </cell>
          <cell r="H171" t="str">
            <v>蔓营村</v>
          </cell>
          <cell r="I171" t="str">
            <v>是</v>
          </cell>
          <cell r="J171" t="str">
            <v>否</v>
          </cell>
          <cell r="K171" t="str">
            <v>否</v>
          </cell>
          <cell r="L171">
            <v>53</v>
          </cell>
          <cell r="M171">
            <v>156</v>
          </cell>
          <cell r="N171">
            <v>152</v>
          </cell>
          <cell r="O171">
            <v>470</v>
          </cell>
        </row>
        <row r="172">
          <cell r="B172" t="str">
            <v>白河县仓上镇石关村2023年村集体经济建设项目</v>
          </cell>
          <cell r="C172" t="str">
            <v>资金注入到石关村村集体经济股份合作社，由村集体经济组织自营自建，新建木瓜硒鸡标准化圈舍25个，收益全部归村集体所有，收益资金70%用于监测户及困难群众分红，30%用于村集体经济公益性事业，使全村农户受益，实现持续稳定增收，促进乡村振兴。</v>
          </cell>
          <cell r="D172" t="str">
            <v>2023年1月-12月</v>
          </cell>
          <cell r="E172" t="str">
            <v>项目形成资产权属归村集体所有，按照仓上镇资产管护办法要求由石关村负责后续管护。项目建成后辐射26户80人发展产业，其中脱贫户（含监测户）10户32人，项目建设期通过直接务工方式带动当地10户农户增收，预计户年均增收不低于1000元。</v>
          </cell>
        </row>
        <row r="172">
          <cell r="G172" t="str">
            <v>仓上镇</v>
          </cell>
          <cell r="H172" t="str">
            <v>石关村</v>
          </cell>
          <cell r="I172" t="str">
            <v>是</v>
          </cell>
          <cell r="J172" t="str">
            <v>否</v>
          </cell>
          <cell r="K172" t="str">
            <v>否</v>
          </cell>
          <cell r="L172">
            <v>10</v>
          </cell>
          <cell r="M172">
            <v>32</v>
          </cell>
          <cell r="N172">
            <v>26</v>
          </cell>
          <cell r="O172">
            <v>80</v>
          </cell>
        </row>
        <row r="173">
          <cell r="F173">
            <v>5</v>
          </cell>
        </row>
        <row r="174">
          <cell r="F174">
            <v>2</v>
          </cell>
        </row>
        <row r="175">
          <cell r="F175">
            <v>2</v>
          </cell>
        </row>
        <row r="176">
          <cell r="B176" t="str">
            <v>白河县2023年衔接资金跨省转移就业交通费补贴项目</v>
          </cell>
          <cell r="C176" t="str">
            <v>对脱贫劳动力跨省转移就业给予交通补助，省外：500元/人/年，预计补贴10000人。</v>
          </cell>
          <cell r="D176" t="str">
            <v>2023年1月-12月</v>
          </cell>
          <cell r="E176" t="str">
            <v>带动10000名脱贫劳动力外出务工就业,增加收入2000元/年/人。</v>
          </cell>
        </row>
        <row r="176">
          <cell r="G176" t="str">
            <v>白河县</v>
          </cell>
        </row>
        <row r="176">
          <cell r="I176" t="str">
            <v>否</v>
          </cell>
          <cell r="J176" t="str">
            <v>否</v>
          </cell>
          <cell r="K176" t="str">
            <v>否</v>
          </cell>
          <cell r="L176">
            <v>10000</v>
          </cell>
          <cell r="M176">
            <v>10000</v>
          </cell>
          <cell r="N176">
            <v>10000</v>
          </cell>
          <cell r="O176">
            <v>10000</v>
          </cell>
        </row>
        <row r="177">
          <cell r="B177" t="str">
            <v>白河县2023年衔接资金跨县转移就业交通费补贴项目</v>
          </cell>
          <cell r="C177" t="str">
            <v>为全县近3000余脱贫劳动力跨县转移就业给予交通补助,县外市内：200元/人/年，预计补贴145人；市外省内：300元/人/年，预计补贴2555人。省外：500元/人/年，预计补贴409人。</v>
          </cell>
          <cell r="D177" t="str">
            <v>2023年1月-12月</v>
          </cell>
          <cell r="E177" t="str">
            <v>支持3109余名脱贫劳动力外出务工就业增收。</v>
          </cell>
        </row>
        <row r="177">
          <cell r="G177" t="str">
            <v>白河县</v>
          </cell>
        </row>
        <row r="177">
          <cell r="I177" t="str">
            <v>否</v>
          </cell>
          <cell r="J177" t="str">
            <v>否</v>
          </cell>
          <cell r="K177" t="str">
            <v>否</v>
          </cell>
          <cell r="L177">
            <v>3109</v>
          </cell>
          <cell r="M177">
            <v>3109</v>
          </cell>
          <cell r="N177">
            <v>3109</v>
          </cell>
          <cell r="O177">
            <v>3109</v>
          </cell>
        </row>
        <row r="179">
          <cell r="F179">
            <v>2</v>
          </cell>
        </row>
        <row r="180">
          <cell r="F180">
            <v>1</v>
          </cell>
        </row>
        <row r="181">
          <cell r="B181" t="str">
            <v>白河县2023年社区工厂（帮扶车间）奖补项目</v>
          </cell>
          <cell r="C181" t="str">
            <v>对30余家毛绒玩具新社区工厂（帮扶车间）根据带动就业人数进行奖补。总部工厂年人均补贴不超过5600元，非总部新社区工厂及帮扶车间年人均补贴不超过1800元。</v>
          </cell>
          <cell r="D181" t="str">
            <v>2023年1月-12月</v>
          </cell>
          <cell r="E181" t="str">
            <v>带动620余人稳定就业增收，人均年增收10000元。</v>
          </cell>
        </row>
        <row r="181">
          <cell r="G181" t="str">
            <v>白河县</v>
          </cell>
        </row>
        <row r="181">
          <cell r="I181" t="str">
            <v>否</v>
          </cell>
          <cell r="J181" t="str">
            <v>否</v>
          </cell>
          <cell r="K181" t="str">
            <v>否</v>
          </cell>
          <cell r="L181">
            <v>207</v>
          </cell>
          <cell r="M181">
            <v>207</v>
          </cell>
          <cell r="N181">
            <v>620</v>
          </cell>
          <cell r="O181">
            <v>620</v>
          </cell>
        </row>
        <row r="182">
          <cell r="F182">
            <v>1</v>
          </cell>
        </row>
        <row r="183">
          <cell r="B183" t="str">
            <v>白河县2023年职业技能培训补贴项目</v>
          </cell>
          <cell r="C183" t="str">
            <v>2023年计划开展各类职业技能培训2500人，分就业技能培训、创业培训、农村实用技术培训三种类型。培训对象为以脱贫劳动力为主的农村转移劳动力、城镇就业困难人员等七类人员。其中计划开展就业技能培训1750人，创业培训150人，农村使用技术培训600人。培训补贴及培训生活交通费补贴按照《安康市人社局、财政局关于进一步明确职业培训有关问题的通知》（安人社函〔2023〕101号）及《陕西省人社厅、陕西省财政厅关于2021年组织开展职业技能提升行动质量年活动的通知》（陕人社函〔2021〕274号）相关规定执行。一、就业技能培训。足部修护培训合格人员按1200元/人补贴，培训合格后实现就业人员按1800元/人补贴，计划补贴160万元；电焊工培训合格人员按1800元/人补贴，培训后实现就业人员按2700元/人补贴，计划补贴20万元；电工培训合格人员按3000元/人补贴，培训后实现就业人员按4500元/人补贴，计划补贴10万元；月嫂暨家政服务、互联网营销师培训合格人员按1200元/人补贴，培训后实现就业人员按1800元/人补贴，计划月嫂暨家政服务补贴25万元、互联网营销师补贴18万元；美容美甲师培训合格人员按2000元/人补贴，培训合格后就业人员按3000元/人补贴，计划补贴20万元；保健按摩师培训合格人员按800元/人补贴，培训后实现就业人员按1200元/人补贴，计划补贴10万元；装饰美工（计算机）培训合格人员按3500元/人补贴，培训后实现就业人员按5250元/人补贴，计划补贴10万元。二、创业培训。计划培训150人，按1000元/人补贴，计划补贴20万元。三、农村实用技术培训。计划培训600人，按200元/人补贴，计划补贴12万元。合计补贴305万元。</v>
          </cell>
          <cell r="D183" t="str">
            <v>2023年1月-12月</v>
          </cell>
          <cell r="E183" t="str">
            <v>就业技能培训1750人以上，就业率达到40%以上，实现人均年增收3万元以上。创业培训150人以上，农村实用技术培训600人以上。其中培训脱贫劳动力（含监测户）不少于1200人，使用资金不少于100万元。</v>
          </cell>
        </row>
        <row r="183">
          <cell r="G183" t="str">
            <v>白河县</v>
          </cell>
        </row>
        <row r="183">
          <cell r="I183" t="str">
            <v>否</v>
          </cell>
          <cell r="J183" t="str">
            <v>否</v>
          </cell>
          <cell r="K183" t="str">
            <v>否</v>
          </cell>
          <cell r="L183">
            <v>1200</v>
          </cell>
          <cell r="M183">
            <v>1200</v>
          </cell>
          <cell r="N183">
            <v>2500</v>
          </cell>
          <cell r="O183">
            <v>2500</v>
          </cell>
        </row>
        <row r="185">
          <cell r="F185">
            <v>0</v>
          </cell>
        </row>
        <row r="188">
          <cell r="F188">
            <v>0</v>
          </cell>
        </row>
        <row r="192">
          <cell r="F192">
            <v>1</v>
          </cell>
        </row>
        <row r="193">
          <cell r="F193">
            <v>1</v>
          </cell>
        </row>
        <row r="194">
          <cell r="B194" t="str">
            <v>白河县2023年衔接资金稳岗就业公益岗位补贴项目</v>
          </cell>
          <cell r="C194" t="str">
            <v>聘用稳岗就业公益岗位，安置脱贫劳动力就业565人，每人每月补贴400元。</v>
          </cell>
          <cell r="D194" t="str">
            <v>2023年1月-10月</v>
          </cell>
          <cell r="E194" t="str">
            <v>解决565人就业，增加年收入4800元/人。</v>
          </cell>
        </row>
        <row r="194">
          <cell r="G194" t="str">
            <v>白河县</v>
          </cell>
        </row>
        <row r="194">
          <cell r="I194" t="str">
            <v>否</v>
          </cell>
          <cell r="J194" t="str">
            <v>否</v>
          </cell>
          <cell r="K194" t="str">
            <v>否</v>
          </cell>
          <cell r="L194">
            <v>565</v>
          </cell>
          <cell r="M194">
            <v>565</v>
          </cell>
          <cell r="N194">
            <v>565</v>
          </cell>
          <cell r="O194">
            <v>565</v>
          </cell>
        </row>
        <row r="195">
          <cell r="F195">
            <v>73</v>
          </cell>
        </row>
        <row r="196">
          <cell r="F196">
            <v>32</v>
          </cell>
        </row>
        <row r="197">
          <cell r="F197">
            <v>1</v>
          </cell>
        </row>
        <row r="198">
          <cell r="B198" t="str">
            <v>白河县2023年实用性村庄规划编制费</v>
          </cell>
          <cell r="C198" t="str">
            <v>聘请三方机构编制22个村“多规合一”实用性村庄规划。</v>
          </cell>
          <cell r="D198" t="str">
            <v>2023年1月-12月</v>
          </cell>
          <cell r="E198" t="str">
            <v>解决县域11镇22村产业发展及基础设施均衡发展问题，提升农村整体协调有序发展。</v>
          </cell>
        </row>
        <row r="198">
          <cell r="G198" t="str">
            <v>白河县</v>
          </cell>
          <cell r="H198" t="str">
            <v>22个村</v>
          </cell>
          <cell r="I198" t="str">
            <v>否</v>
          </cell>
          <cell r="J198" t="str">
            <v>否</v>
          </cell>
          <cell r="K198" t="str">
            <v>否</v>
          </cell>
        </row>
        <row r="199">
          <cell r="F199">
            <v>12</v>
          </cell>
        </row>
        <row r="200">
          <cell r="B200" t="str">
            <v>白河县城关镇胜利村2023年度小型公益性基础设施补短（胜利至群力道路提升）项目</v>
          </cell>
          <cell r="C200" t="str">
            <v>胜利村至向群路交界处公路提升改造2.5公里，路面硬化6000平方米，浆砌石挡墙1600立方，排水沟2000米（产权归村集体所有）。</v>
          </cell>
          <cell r="D200" t="str">
            <v>2023年1月-12月</v>
          </cell>
          <cell r="E200" t="str">
            <v>项目建成后辐射改善100户260人生产生活条件，其中脱贫户（含监测户）34户100人，项目建设期通过直接务工方式带动当地30户农户增收，预计户年均增收不低于2000元。</v>
          </cell>
        </row>
        <row r="200">
          <cell r="G200" t="str">
            <v>城关镇</v>
          </cell>
          <cell r="H200" t="str">
            <v>胜利村</v>
          </cell>
          <cell r="I200" t="str">
            <v>否</v>
          </cell>
          <cell r="J200" t="str">
            <v>否</v>
          </cell>
          <cell r="K200" t="str">
            <v>否</v>
          </cell>
          <cell r="L200">
            <v>34</v>
          </cell>
          <cell r="M200">
            <v>100</v>
          </cell>
          <cell r="N200">
            <v>100</v>
          </cell>
          <cell r="O200">
            <v>260</v>
          </cell>
        </row>
        <row r="201">
          <cell r="B201" t="str">
            <v>白河县西营镇蔓营村2023年小型公益性基础设施补短板项目</v>
          </cell>
          <cell r="C201" t="str">
            <v>新修及硬化生产步道400米（硬化路面宽2米，厚10公分）（产权归村集体所有）。</v>
          </cell>
          <cell r="D201" t="str">
            <v>2023年1月-12月</v>
          </cell>
          <cell r="E201" t="str">
            <v>项目建成后辐射改善29户92人生产生活条件，其中脱贫户（含监测户）10户35人，项目建设期通过直接务工方式带动当地10户农户增收，预计户年均增收不低于3000元。</v>
          </cell>
        </row>
        <row r="201">
          <cell r="G201" t="str">
            <v>西营镇</v>
          </cell>
          <cell r="H201" t="str">
            <v>蔓营村</v>
          </cell>
          <cell r="I201" t="str">
            <v>是</v>
          </cell>
          <cell r="J201" t="str">
            <v>否</v>
          </cell>
          <cell r="K201" t="str">
            <v>否</v>
          </cell>
          <cell r="L201">
            <v>10</v>
          </cell>
          <cell r="M201">
            <v>35</v>
          </cell>
          <cell r="N201">
            <v>29</v>
          </cell>
          <cell r="O201">
            <v>92</v>
          </cell>
        </row>
        <row r="202">
          <cell r="B202" t="str">
            <v>白河县城关镇群力至胜利产业路2023年中央财政以工代赈项目</v>
          </cell>
          <cell r="C202" t="str">
            <v>群力村桃花园至胜利村三组丰食沟桥头4公里产业道路进行提升改造。（群力村桃花园至胜利村三组丰食沟桥头4公里产业道路由原来3.5米加宽到4.5米，全段路面进行加宽，涵洞10处，防护工程2020立方米，路基土地方25000立方米）（产权归村集体所有）。</v>
          </cell>
          <cell r="D202" t="str">
            <v>2023年1月-10月</v>
          </cell>
          <cell r="E202" t="str">
            <v>项目建设期预计带动30人务工，发放劳动报酬不低于66万元；劳务报酬发放占中央资金比列30%；项目建成后预计增加公益岗位2个，保障群力村、胜利村360余户1000余人群众安全出行，其中脱贫户（含监测户）121户455人，进一步带动群众发展产业积极性，促进群众致富增收。</v>
          </cell>
        </row>
        <row r="202">
          <cell r="G202" t="str">
            <v>城关镇</v>
          </cell>
          <cell r="H202" t="str">
            <v>群力村、
胜利村</v>
          </cell>
          <cell r="I202" t="str">
            <v>否</v>
          </cell>
          <cell r="J202" t="str">
            <v>否</v>
          </cell>
          <cell r="K202" t="str">
            <v>否</v>
          </cell>
          <cell r="L202">
            <v>121</v>
          </cell>
          <cell r="M202">
            <v>455</v>
          </cell>
          <cell r="N202">
            <v>360</v>
          </cell>
          <cell r="O202">
            <v>1000</v>
          </cell>
        </row>
        <row r="203">
          <cell r="B203" t="str">
            <v>白河县构朳镇高庄社区2023年中央财政以工代赈项目</v>
          </cell>
          <cell r="C203" t="str">
            <v>在高庄社区四组新修河堤80米，边坡挡墙治理及配套基础设施。（新修河堤80米1439立方，挡墙112.5立方，配套建设化粪池1座100立方，雨污排水工程1项120米）（产权归村集体所有）。</v>
          </cell>
          <cell r="D203" t="str">
            <v>2023年1月-6月</v>
          </cell>
          <cell r="E203" t="str">
            <v>项目建设期带动40人务工，发放劳务报酬不低于50万，劳务报酬发放占中央资金比列41.6%，项目建成后378户1453人受益，其中脱贫户（含监测户）130户382人，保障了高庄社区居委会新址沿河居民生产生活安全，密切联系了党群干关系，提高了高庄社区居民办事效率及生活幸福指数。</v>
          </cell>
        </row>
        <row r="203">
          <cell r="G203" t="str">
            <v>构朳镇</v>
          </cell>
          <cell r="H203" t="str">
            <v>高庄社区</v>
          </cell>
          <cell r="I203" t="str">
            <v>否</v>
          </cell>
          <cell r="J203" t="str">
            <v>否</v>
          </cell>
          <cell r="K203" t="str">
            <v>否</v>
          </cell>
          <cell r="L203">
            <v>130</v>
          </cell>
          <cell r="M203">
            <v>382</v>
          </cell>
          <cell r="N203">
            <v>378</v>
          </cell>
          <cell r="O203">
            <v>1453</v>
          </cell>
        </row>
        <row r="204">
          <cell r="B204" t="str">
            <v>白河县麻虎镇太和村二组产业路2023年中央财政以工代赈项目</v>
          </cell>
          <cell r="C204" t="str">
            <v>太和村二组通往森硒水厂道路改造提升1.8公里。（将原有3.5米宽路面拓宽至4.5米，路面结构均为水泥路面。预计开挖土石方11000余立方、浆砌挡墙1900余立方、涵洞12米）（产权归村集体所有）.</v>
          </cell>
          <cell r="D204" t="str">
            <v>2023年1月-10月</v>
          </cell>
          <cell r="E204" t="str">
            <v>建设期，提供务工岗位，对辖区内农村劳动力进行就业技能培训后，预计带动当地群众35人参与项目建设，增加收入对参与务工人员预计人均增收1万元；项目建设通过以工代赈方式提供务工岗位，发放劳务报酬预计不低于50万元，劳务报酬发放占中央财政资金34%；项目建设完成后，有效改善当地146户509人的交通运输及生产生活条件，便利当地富硒饮用水产品交通运输，带动太和村乡村旅游产业发展，实现群众就业增收和产业增收，为乡村振兴奠定坚实基础，提升群众多渠道就业机会；项目建成后将有效解决道路狭窄导致的中大型货车运输问题，从而扩大富硒产业的规模化发展，同时对后续旅游业的发展提供的设施保障，提高的群众满意度。</v>
          </cell>
        </row>
        <row r="204">
          <cell r="G204" t="str">
            <v>麻虎镇</v>
          </cell>
          <cell r="H204" t="str">
            <v>太和村</v>
          </cell>
          <cell r="I204" t="str">
            <v>是</v>
          </cell>
          <cell r="J204" t="str">
            <v>否</v>
          </cell>
          <cell r="K204" t="str">
            <v>否</v>
          </cell>
          <cell r="L204">
            <v>50</v>
          </cell>
          <cell r="M204">
            <v>114</v>
          </cell>
          <cell r="N204">
            <v>146</v>
          </cell>
          <cell r="O204">
            <v>509</v>
          </cell>
        </row>
        <row r="205">
          <cell r="B205" t="str">
            <v>白河县城关镇2023年中央财政以工代赈项目</v>
          </cell>
          <cell r="C205" t="str">
            <v>修建蓄水池500立方米，平整土地40亩，修缮挡墙3700立方米，新修生产步道2000米，灌流管网2000米（产权归村集体所有）。</v>
          </cell>
          <cell r="D205" t="str">
            <v>2023年1月-12月</v>
          </cell>
          <cell r="E205" t="str">
            <v>项目建成后辐射改善75户100人生产生活条件，其中脱贫户（含监测户）28户35人，项目建设期通过直接务工方式带动当地15户农户增收，预计户年均增收不低于2000元，劳务报酬发放不低于总资金的30%。</v>
          </cell>
        </row>
        <row r="205">
          <cell r="G205" t="str">
            <v>城关镇</v>
          </cell>
          <cell r="H205" t="str">
            <v>安福村</v>
          </cell>
          <cell r="I205" t="str">
            <v>是</v>
          </cell>
          <cell r="J205" t="str">
            <v>否</v>
          </cell>
          <cell r="K205" t="str">
            <v>否</v>
          </cell>
          <cell r="L205">
            <v>28</v>
          </cell>
          <cell r="M205">
            <v>50</v>
          </cell>
          <cell r="N205">
            <v>75</v>
          </cell>
          <cell r="O205">
            <v>150</v>
          </cell>
        </row>
        <row r="206">
          <cell r="B206" t="str">
            <v>白河县构朳镇纸坊社区2023年度道路硬化工程项目</v>
          </cell>
          <cell r="C206" t="str">
            <v>纸坊社区5组大寺沟路硬化1公里，厚18公分C30混凝土路面宽3.5米（产权归村集体所有）。</v>
          </cell>
          <cell r="D206" t="str">
            <v>2023年1月-12月</v>
          </cell>
          <cell r="E206" t="str">
            <v>项目建成后辐射43户190人发展产业，其中脱贫户（含监测户）43户190人，项目建设期通过直接务工方式带动当地20户农户增收，预计户年均增收不低于1000元。</v>
          </cell>
        </row>
        <row r="206">
          <cell r="G206" t="str">
            <v>构朳镇</v>
          </cell>
          <cell r="H206" t="str">
            <v>纸坊社区</v>
          </cell>
          <cell r="I206" t="str">
            <v>是</v>
          </cell>
          <cell r="J206" t="str">
            <v>否</v>
          </cell>
          <cell r="K206" t="str">
            <v>是</v>
          </cell>
          <cell r="L206">
            <v>43</v>
          </cell>
          <cell r="M206">
            <v>190</v>
          </cell>
          <cell r="N206">
            <v>43</v>
          </cell>
          <cell r="O206">
            <v>190</v>
          </cell>
        </row>
        <row r="207">
          <cell r="B207" t="str">
            <v>白河县宋家镇磨坪安置区2023年焦赞村安置点基础配套设施建设项目</v>
          </cell>
          <cell r="C207" t="str">
            <v>硬化搬迁安置区配套产业园区侯家沟粮油示范园区产业路1.5公里，宽3.5米，厚18公分（产权归村集体所有）。</v>
          </cell>
          <cell r="D207" t="str">
            <v>2023年1月-12月</v>
          </cell>
          <cell r="E207" t="str">
            <v>改善搬迁安置区基础设施条件，项目实施过程中可带动40户75人增收，人均增收2200元。</v>
          </cell>
        </row>
        <row r="207">
          <cell r="G207" t="str">
            <v>宋家镇</v>
          </cell>
          <cell r="H207" t="str">
            <v>焦赞村</v>
          </cell>
          <cell r="I207" t="str">
            <v>是</v>
          </cell>
          <cell r="J207" t="str">
            <v>是</v>
          </cell>
          <cell r="K207" t="str">
            <v>否</v>
          </cell>
          <cell r="L207">
            <v>14</v>
          </cell>
          <cell r="M207">
            <v>23</v>
          </cell>
          <cell r="N207">
            <v>40</v>
          </cell>
          <cell r="O207">
            <v>75</v>
          </cell>
        </row>
        <row r="208">
          <cell r="B208" t="str">
            <v>白河县宋家镇磨坪安置区2023年火焰村安置点农业园区配套基础设施项目</v>
          </cell>
          <cell r="C208" t="str">
            <v>茶叶农业园区新建干砌挡墙1700立方；浆砌挡墙160立方米；新修长19米、宽6.5米通车桥1座；新建搬迁群众生产生活储物间800平方米及附属设施（产权归村集体所有）。</v>
          </cell>
          <cell r="D208" t="str">
            <v>2023年1月-12月</v>
          </cell>
          <cell r="E208" t="str">
            <v>改善搬迁安置区基础设施条件，项目实施过程中可带动50户，100人增收，人均增收2000元。</v>
          </cell>
        </row>
        <row r="208">
          <cell r="G208" t="str">
            <v>宋家镇</v>
          </cell>
          <cell r="H208" t="str">
            <v>火焰村</v>
          </cell>
          <cell r="I208" t="str">
            <v>是</v>
          </cell>
          <cell r="J208" t="str">
            <v>是</v>
          </cell>
          <cell r="K208" t="str">
            <v>否</v>
          </cell>
          <cell r="L208">
            <v>17</v>
          </cell>
          <cell r="M208">
            <v>30</v>
          </cell>
          <cell r="N208">
            <v>50</v>
          </cell>
          <cell r="O208">
            <v>100</v>
          </cell>
        </row>
        <row r="209">
          <cell r="B209" t="str">
            <v>白河县茅坪镇2023年集镇安置区金刚村安置点白果坪产业路项目</v>
          </cell>
          <cell r="C209" t="str">
            <v>硬化金刚安置点魔芋产业园区产业路1.8公里，路宽3.5米，厚18公分，通过务工带动21脱贫户户均增收2000元以上（产权归村集体所有）。</v>
          </cell>
          <cell r="D209" t="str">
            <v>2023年1月-12月</v>
          </cell>
          <cell r="E209" t="str">
            <v>通过务工带动21脱贫户户均增收2000元以上。</v>
          </cell>
        </row>
        <row r="209">
          <cell r="G209" t="str">
            <v>茅坪镇</v>
          </cell>
          <cell r="H209" t="str">
            <v>金刚村</v>
          </cell>
          <cell r="I209" t="str">
            <v>是</v>
          </cell>
          <cell r="J209" t="str">
            <v>否</v>
          </cell>
          <cell r="K209" t="str">
            <v>否</v>
          </cell>
          <cell r="L209">
            <v>21</v>
          </cell>
          <cell r="M209">
            <v>73</v>
          </cell>
          <cell r="N209">
            <v>53</v>
          </cell>
          <cell r="O209">
            <v>182</v>
          </cell>
        </row>
        <row r="210">
          <cell r="B210" t="str">
            <v>白河县双丰镇2023年集镇安置区配套产业园区产业基础设施项目</v>
          </cell>
          <cell r="C210" t="str">
            <v>建设双河社区十组产业园区产业路水毁修复1.5公里、产业步道500米；农产品展销厅200㎡；产业园护岸500m³；改造粪污排放处理设施1处。（产权归村集体所有）。</v>
          </cell>
          <cell r="D210" t="str">
            <v>2023年1月-12月</v>
          </cell>
          <cell r="E210" t="str">
            <v>改善市场主体生产运输条件，完善市场主体基础设施建设，通过市场主体带动、土地流转等方式带动40户85人户均增收2000元，改善15户33人生产生活出行条件，受益人口满意度90%以上。</v>
          </cell>
        </row>
        <row r="210">
          <cell r="G210" t="str">
            <v>双丰镇</v>
          </cell>
          <cell r="H210" t="str">
            <v>双河社区</v>
          </cell>
          <cell r="I210" t="str">
            <v>否</v>
          </cell>
          <cell r="J210" t="str">
            <v>否</v>
          </cell>
          <cell r="K210" t="str">
            <v>否</v>
          </cell>
          <cell r="L210">
            <v>40</v>
          </cell>
          <cell r="M210">
            <v>85</v>
          </cell>
          <cell r="N210">
            <v>40</v>
          </cell>
          <cell r="O210">
            <v>85</v>
          </cell>
        </row>
        <row r="211">
          <cell r="B211" t="str">
            <v>白河县麻虎镇金银安置区2023年太和村安置点产业园基础设施配套项目</v>
          </cell>
          <cell r="C211" t="str">
            <v>新建搬迁安置点配套产业园区基础设施一处（包括：修建园区拦河坝2处、提升园区田间道路300米；园区19处农户人居环境进行改造提升；整治聚集村组粪污排放处理设施8处。）（产权归村集体所有）。</v>
          </cell>
          <cell r="D211" t="str">
            <v>2023年6月-10月</v>
          </cell>
          <cell r="E211" t="str">
            <v>改善周边农户757人生产用水条件，保障河道两侧农田安全，带动周边农户20人就近务工人均增收500元。</v>
          </cell>
        </row>
        <row r="211">
          <cell r="G211" t="str">
            <v>麻虎镇</v>
          </cell>
          <cell r="H211" t="str">
            <v>太和村</v>
          </cell>
          <cell r="I211" t="str">
            <v>是</v>
          </cell>
          <cell r="J211" t="str">
            <v>否</v>
          </cell>
          <cell r="K211" t="str">
            <v>否</v>
          </cell>
          <cell r="L211">
            <v>123</v>
          </cell>
          <cell r="M211">
            <v>433</v>
          </cell>
          <cell r="N211">
            <v>235</v>
          </cell>
          <cell r="O211">
            <v>757</v>
          </cell>
        </row>
        <row r="213">
          <cell r="F213">
            <v>19</v>
          </cell>
        </row>
        <row r="214">
          <cell r="B214" t="str">
            <v>白河县城关镇群力村2023年度安全饮水短板提升项目</v>
          </cell>
          <cell r="C214" t="str">
            <v>群力村1组黑水沟新建70立方的清水池1个、杨家沟新建50立方清水池1个；乐家沟新建10立方清水池1个；4组老鸦岩新建50立方米清水池1个。铺设管道4000米（产权归村集体所有）。</v>
          </cell>
          <cell r="D214" t="str">
            <v>2023年1月-12月</v>
          </cell>
          <cell r="E214" t="str">
            <v>通过项目实施保障37户246人群众饮水安全，其中脱贫户（含监测户）28户72人。项目建设期通过直接务工方式带动当地10户农户增收，预计户年均增收不低于1000元。</v>
          </cell>
        </row>
        <row r="214">
          <cell r="G214" t="str">
            <v>城关镇</v>
          </cell>
          <cell r="H214" t="str">
            <v>群力村</v>
          </cell>
          <cell r="I214" t="str">
            <v>是</v>
          </cell>
          <cell r="J214" t="str">
            <v>否</v>
          </cell>
          <cell r="K214" t="str">
            <v>否</v>
          </cell>
          <cell r="L214">
            <v>28</v>
          </cell>
          <cell r="M214">
            <v>72</v>
          </cell>
          <cell r="N214">
            <v>37</v>
          </cell>
          <cell r="O214">
            <v>246</v>
          </cell>
        </row>
        <row r="215">
          <cell r="B215" t="str">
            <v>白河县城关镇安坪社区2023年度安全饮水短板提升（瓦房沟蓄水池）项目</v>
          </cell>
          <cell r="C215" t="str">
            <v>安坪社区瓦房沟四，六组新建100立方米蓄水池一座，50立方米生物过滤池一座，铺设管道500米，长6米拦水坝一座（产权归村集体所有）。</v>
          </cell>
          <cell r="D215" t="str">
            <v>2023年1月-12月</v>
          </cell>
          <cell r="E215" t="str">
            <v>通过项目实施保障59户197人群众饮水安全，其中脱贫户（含监测户）20户60人。项目建设期通过直接务工方式带动当地10户农户增收，预计户年均增收不低于1000元。</v>
          </cell>
        </row>
        <row r="215">
          <cell r="G215" t="str">
            <v>城关镇</v>
          </cell>
          <cell r="H215" t="str">
            <v>安坪社区</v>
          </cell>
          <cell r="I215" t="str">
            <v>否</v>
          </cell>
          <cell r="J215" t="str">
            <v>否</v>
          </cell>
          <cell r="K215" t="str">
            <v>否</v>
          </cell>
          <cell r="L215">
            <v>20</v>
          </cell>
          <cell r="M215">
            <v>60</v>
          </cell>
          <cell r="N215">
            <v>59</v>
          </cell>
          <cell r="O215">
            <v>197</v>
          </cell>
        </row>
        <row r="216">
          <cell r="B216" t="str">
            <v>白河县中厂镇迎新社区2023年度阴洞沟饮水提升工程项目</v>
          </cell>
          <cell r="C216" t="str">
            <v>新建迎新社区五组阴洞沟清水过滤池一座40立方，蓄水池一座40立方，铺设饮水管网1200米（50PE管）（产权归村集体所有）。</v>
          </cell>
          <cell r="D216" t="str">
            <v>2023年3月-9月</v>
          </cell>
          <cell r="E216" t="str">
            <v>通过项目实施保障112户358人群众饮水安全，其中脱贫户（含监测户）38户186人。项目建设期通过直接务工方式带动当地35户农户增收，预计户年均增收不低于2000元。</v>
          </cell>
        </row>
        <row r="216">
          <cell r="G216" t="str">
            <v>中厂镇</v>
          </cell>
          <cell r="H216" t="str">
            <v>迎新社区</v>
          </cell>
          <cell r="I216" t="str">
            <v>是</v>
          </cell>
          <cell r="J216" t="str">
            <v>否</v>
          </cell>
          <cell r="K216" t="str">
            <v>否</v>
          </cell>
          <cell r="L216">
            <v>38</v>
          </cell>
          <cell r="M216">
            <v>186</v>
          </cell>
          <cell r="N216">
            <v>112</v>
          </cell>
          <cell r="O216">
            <v>358</v>
          </cell>
        </row>
        <row r="217">
          <cell r="B217" t="str">
            <v>白河县中厂镇马安社区2023年度核桃园饮水提升工程项目</v>
          </cell>
          <cell r="C217" t="str">
            <v>新建马安社区核桃园取水口、拦水坝一处，储水池100立方，铺设饮水管道1000米（20PE管）。清水池挡墙200立方（产权归村集体所有）。</v>
          </cell>
          <cell r="D217" t="str">
            <v>2023年3月-9月</v>
          </cell>
          <cell r="E217" t="str">
            <v>通过项目实施保障112户358人群众饮水安全，其中脱贫户（含监测户）26户79人。项目建设期通过直接务工方式带动当地20户农户增收，预计户年均增收不低于2000元。</v>
          </cell>
        </row>
        <row r="217">
          <cell r="G217" t="str">
            <v>中厂镇</v>
          </cell>
          <cell r="H217" t="str">
            <v>马安社区</v>
          </cell>
          <cell r="I217" t="str">
            <v>否</v>
          </cell>
          <cell r="J217" t="str">
            <v>否</v>
          </cell>
          <cell r="K217" t="str">
            <v>否</v>
          </cell>
          <cell r="L217">
            <v>26</v>
          </cell>
          <cell r="M217">
            <v>79</v>
          </cell>
          <cell r="N217">
            <v>76</v>
          </cell>
          <cell r="O217">
            <v>260</v>
          </cell>
        </row>
        <row r="218">
          <cell r="B218" t="str">
            <v>白河县中厂镇新营社区2023年度脂肪沟饮水提升工程项目</v>
          </cell>
          <cell r="C218" t="str">
            <v>新建新营社区三组脂肪沟居民集中居住处取水口及两座10立方米蓄水池，铺设饮水管网2000米（20PE管）（产权归村集体所有）。</v>
          </cell>
          <cell r="D218" t="str">
            <v>2023年3月-9月</v>
          </cell>
          <cell r="E218" t="str">
            <v>通过项目实施保障11户49人群众饮水安全，其中脱贫户（含监测户）8户35人。项目建设期通过直接务工方式带动当地8户农户增收，预计户年均增收不低于2000元。</v>
          </cell>
        </row>
        <row r="218">
          <cell r="G218" t="str">
            <v>中厂镇</v>
          </cell>
          <cell r="H218" t="str">
            <v>新营社区</v>
          </cell>
          <cell r="I218" t="str">
            <v>是</v>
          </cell>
          <cell r="J218" t="str">
            <v>否</v>
          </cell>
          <cell r="K218" t="str">
            <v>否</v>
          </cell>
          <cell r="L218">
            <v>8</v>
          </cell>
          <cell r="M218">
            <v>35</v>
          </cell>
          <cell r="N218">
            <v>11</v>
          </cell>
          <cell r="O218">
            <v>49</v>
          </cell>
        </row>
        <row r="219">
          <cell r="B219" t="str">
            <v>白河县卡子镇药树村2023年度饮水提升工程</v>
          </cell>
          <cell r="C219" t="str">
            <v>在药树村水利沟口新建方形取水井1个，深度8米，容积90m³，钢筋混泥土结构（产权归村集体所有）。</v>
          </cell>
          <cell r="D219" t="str">
            <v>2023年1月-12月</v>
          </cell>
          <cell r="E219" t="str">
            <v>通过项目实施保障120户452人群众饮水安全，其中脱贫户（含监测户）42户125人。项目建设期通过直接务工方式带动当地6人增收，预计人年均增收1000元以上。</v>
          </cell>
        </row>
        <row r="219">
          <cell r="G219" t="str">
            <v>卡子镇</v>
          </cell>
          <cell r="H219" t="str">
            <v>药树村</v>
          </cell>
          <cell r="I219" t="str">
            <v>是</v>
          </cell>
          <cell r="J219" t="str">
            <v>否</v>
          </cell>
          <cell r="K219" t="str">
            <v>否</v>
          </cell>
          <cell r="L219">
            <v>42</v>
          </cell>
          <cell r="M219">
            <v>125</v>
          </cell>
          <cell r="N219">
            <v>120</v>
          </cell>
          <cell r="O219">
            <v>452</v>
          </cell>
        </row>
        <row r="220">
          <cell r="B220" t="str">
            <v>白河县卡子镇大桥社区2023年度饮水提升工程</v>
          </cell>
          <cell r="C220" t="str">
            <v>三组新建取水口拦河坝10米1个，铺设φ40PE管1800米至大沟水厂；六组朱志安老房下拦河坝，蓄水池维修清淤，新建75m³蓄水池1个，铺设φ50PE管800米至镇域工业园区；七组木鱼包20m³水池维修清理，新建取水口拦水坝4米，改造铺设管网960米；8组岩屋沟新建拦河坝取水口一个，新建19.8m³蓄水池1个，取水口至蓄水池铺设φ50PE管120米，蓄水池至主管网铺设φ63PE管68米（产权归村集体所有）。</v>
          </cell>
          <cell r="D220" t="str">
            <v>2023年1月-12月</v>
          </cell>
          <cell r="E220" t="str">
            <v>通过项目实施保障345户1560人群众饮水安全，其中脱贫户（含监测户）116户235人。项目建设期通过直接务工方式带动当地30人增收，预计人年均增收1000元以上。</v>
          </cell>
        </row>
        <row r="220">
          <cell r="G220" t="str">
            <v>卡子镇</v>
          </cell>
          <cell r="H220" t="str">
            <v>大桥社区</v>
          </cell>
          <cell r="I220" t="str">
            <v>否</v>
          </cell>
          <cell r="J220" t="str">
            <v>否</v>
          </cell>
          <cell r="K220" t="str">
            <v>否</v>
          </cell>
          <cell r="L220">
            <v>116</v>
          </cell>
          <cell r="M220">
            <v>235</v>
          </cell>
          <cell r="N220">
            <v>345</v>
          </cell>
          <cell r="O220">
            <v>1560</v>
          </cell>
        </row>
        <row r="221">
          <cell r="B221" t="str">
            <v>白河县卡子镇卡子社区2023年度饮水提升工程</v>
          </cell>
          <cell r="C221" t="str">
            <v>卡子社区更换维修铺设饮水管道2000米，包括管材费用、管路开挖、铺设、回填、混泥土硬化覆盖等（产权归村集体所有）。</v>
          </cell>
          <cell r="D221" t="str">
            <v>2023年1月-12月</v>
          </cell>
          <cell r="E221" t="str">
            <v>通过项目实施保障85户320人群众饮水安全，其中脱贫户（含监测户）29户75人。项目建设期通过直接务工方式带动当地8人增收，预计人年均增收1000元以上。</v>
          </cell>
        </row>
        <row r="221">
          <cell r="G221" t="str">
            <v>卡子镇</v>
          </cell>
          <cell r="H221" t="str">
            <v>卡子社区</v>
          </cell>
          <cell r="I221" t="str">
            <v>否</v>
          </cell>
          <cell r="J221" t="str">
            <v>否</v>
          </cell>
          <cell r="K221" t="str">
            <v>否</v>
          </cell>
          <cell r="L221">
            <v>29</v>
          </cell>
          <cell r="M221">
            <v>75</v>
          </cell>
          <cell r="N221">
            <v>85</v>
          </cell>
          <cell r="O221">
            <v>320</v>
          </cell>
        </row>
        <row r="222">
          <cell r="B222" t="str">
            <v>白河县构朳镇东坡村八九组2023年度饮水提升工程项目</v>
          </cell>
          <cell r="C222" t="str">
            <v>新建东坡村9组水坝1座及10m³蓄水池1座、铺设φ20E管管网2000米；8组维修管网铺设φ63E管管网1000米，更换水库闸房门3道（产权归村集体所有）。</v>
          </cell>
          <cell r="D222" t="str">
            <v>2023年1月-12月</v>
          </cell>
          <cell r="E222" t="str">
            <v>通过项目实施保障36户112人群众饮水安全，其中脱贫户（含监测户）15户42人。项目建设期通过直接务工方式带动当地10户务工增收，预计户年均增收不低于1000元。</v>
          </cell>
        </row>
        <row r="222">
          <cell r="G222" t="str">
            <v>构朳镇</v>
          </cell>
          <cell r="H222" t="str">
            <v>东坡村</v>
          </cell>
          <cell r="I222" t="str">
            <v>是</v>
          </cell>
          <cell r="J222" t="str">
            <v>否</v>
          </cell>
          <cell r="K222" t="str">
            <v>否</v>
          </cell>
          <cell r="L222">
            <v>15</v>
          </cell>
          <cell r="M222">
            <v>42</v>
          </cell>
          <cell r="N222">
            <v>36</v>
          </cell>
          <cell r="O222">
            <v>112</v>
          </cell>
        </row>
        <row r="223">
          <cell r="B223" t="str">
            <v>白河县构朳镇黑龙村四组2023年度饮水提升工程项目</v>
          </cell>
          <cell r="C223" t="str">
            <v>黑龙村4组大南沟新建水坝1个、蓄水池30立方米、铺设φ40E管管网1000米（产权归村集体所有）。</v>
          </cell>
          <cell r="D223" t="str">
            <v>2023年1月-12月</v>
          </cell>
          <cell r="E223" t="str">
            <v>通过项目实施保障124户392人群众饮水安全，其中脱贫户（含监测户）56户127人。项目建设期通过直接务工方式带动当地10户务工增收，预计户年均增收不低于1000元。</v>
          </cell>
        </row>
        <row r="223">
          <cell r="G223" t="str">
            <v>构朳镇</v>
          </cell>
          <cell r="H223" t="str">
            <v>黑龙村</v>
          </cell>
          <cell r="I223" t="str">
            <v>是</v>
          </cell>
          <cell r="J223" t="str">
            <v>否</v>
          </cell>
          <cell r="K223" t="str">
            <v>否</v>
          </cell>
          <cell r="L223">
            <v>56</v>
          </cell>
          <cell r="M223">
            <v>217</v>
          </cell>
          <cell r="N223">
            <v>124</v>
          </cell>
          <cell r="O223">
            <v>392</v>
          </cell>
        </row>
        <row r="224">
          <cell r="B224" t="str">
            <v>白河县宋家镇2023年度安全饮水补短板建设项目</v>
          </cell>
          <cell r="C224" t="str">
            <v>1、安乐村八组新建2.5立方蓄水池一个，铺设饮水管道1500米。
2、安乐村六组新建15立方蓄水池一个，铺设饮水管道3000米。
3、光荣社区10组新建拦水坝一处(长4米、宽6米），铺设饮水管道500米。
4、太平社区10组白河县鑫睿种养殖有限公司园区140立方过滤池一个。
5、磨坪社区青春沟饮水坝提升，长15米，宽6米，高3米，管道2000米。
6、天池村三组新建取水10立方米蓄水池一个，铺设2.5管道2000米。
7、火焰村黄家坡水厂防水65平方，更换阀门3个，管道400米。
8、安乐4组新建50立方蓄水池一个，铺设管道300米。（产权归村集体所有）</v>
          </cell>
          <cell r="D224" t="str">
            <v>2023年1月-12月</v>
          </cell>
          <cell r="E224" t="str">
            <v>通过项目实施保障200户400人群众饮水安全，其中脱贫户（含监测户）80户200人。项目建设期通过直接务工方式带动当地80户务工增收，预计户年均增收不低于500元。</v>
          </cell>
        </row>
        <row r="224">
          <cell r="G224" t="str">
            <v>宋家镇</v>
          </cell>
          <cell r="H224" t="str">
            <v>磨平社区、太平社区、天池村、安乐村</v>
          </cell>
          <cell r="I224" t="str">
            <v>是</v>
          </cell>
          <cell r="J224" t="str">
            <v>是</v>
          </cell>
          <cell r="K224" t="str">
            <v>否</v>
          </cell>
          <cell r="L224">
            <v>80</v>
          </cell>
          <cell r="M224">
            <v>200</v>
          </cell>
          <cell r="N224">
            <v>200</v>
          </cell>
          <cell r="O224">
            <v>400</v>
          </cell>
        </row>
        <row r="225">
          <cell r="B225" t="str">
            <v>白河县双丰镇民主村一组2023年度安全饮水工程项目</v>
          </cell>
          <cell r="C225" t="str">
            <v>民主村一组新建蓄水池一座30m³，50管1000m，32管1000米，取水点4米截水坝一座。（产权归村集体所有）</v>
          </cell>
          <cell r="D225" t="str">
            <v>2023年1月-12月</v>
          </cell>
          <cell r="E225" t="str">
            <v>通过项目实施保障21户100人群众饮水安全，其中脱贫户（含监测户）8户32人。项目建设期通过直接务工方式带动当地5户务工增收，预计户年均增收不低于2000元。</v>
          </cell>
        </row>
        <row r="225">
          <cell r="G225" t="str">
            <v>双丰镇</v>
          </cell>
          <cell r="H225" t="str">
            <v>民主村</v>
          </cell>
          <cell r="I225" t="str">
            <v>否</v>
          </cell>
          <cell r="J225" t="str">
            <v>否</v>
          </cell>
          <cell r="K225" t="str">
            <v>否</v>
          </cell>
          <cell r="L225">
            <v>8</v>
          </cell>
          <cell r="M225">
            <v>32</v>
          </cell>
          <cell r="N225">
            <v>21</v>
          </cell>
          <cell r="O225">
            <v>100</v>
          </cell>
        </row>
        <row r="226">
          <cell r="B226" t="str">
            <v>白河县双丰镇双全村一组、三组2023年度安全饮水工程项目</v>
          </cell>
          <cell r="C226" t="str">
            <v>1、三组耳爬沟新修截水坝宽4米，边墙21米，渗水井10立方，50pe管300米。
2、一组何毓安老屋场新修渗水井5立方。
3、三组水厂上沟新修截水坝一座宽4米，渗水井一座5立方。（产权归村集体所有）</v>
          </cell>
          <cell r="D226" t="str">
            <v>2023年1月-12月</v>
          </cell>
          <cell r="E226" t="str">
            <v>通过项目实施保障134户450人群众饮水安全，其中脱贫户（含监测户）75户230人。项目建设期通过直接务工方式带动当地3户务工增收，预计户年均增收2000元以上。</v>
          </cell>
        </row>
        <row r="226">
          <cell r="G226" t="str">
            <v>双丰镇</v>
          </cell>
          <cell r="H226" t="str">
            <v>双全村</v>
          </cell>
          <cell r="I226" t="str">
            <v>是</v>
          </cell>
          <cell r="J226" t="str">
            <v>否</v>
          </cell>
          <cell r="K226" t="str">
            <v>否</v>
          </cell>
          <cell r="L226">
            <v>75</v>
          </cell>
          <cell r="M226">
            <v>230</v>
          </cell>
          <cell r="N226">
            <v>134</v>
          </cell>
          <cell r="O226">
            <v>450</v>
          </cell>
        </row>
        <row r="227">
          <cell r="B227" t="str">
            <v>白河县西营镇柳树村2023年安全饮水短板提升项目</v>
          </cell>
          <cell r="C227" t="str">
            <v>1、柳树村一组新建15立方米拦水坝1个，50立方米蓄水池1个，铺设 Φ25PE管道2000米；
2、柳树村四组新建15立方米拦水坝1个，30立方米蓄水池1个，铺设 Φ25PE管道1000米。（产权归村集体所有）</v>
          </cell>
          <cell r="D227" t="str">
            <v>2023年1月-12月</v>
          </cell>
          <cell r="E227" t="str">
            <v>通过项目实施保障31户98人群众饮水安全，其中脱贫户（含监测户）23户74人。项目建设期通过直接务工方式带动当地8人务工增收，预计人年均增收不低于4000元。</v>
          </cell>
        </row>
        <row r="227">
          <cell r="G227" t="str">
            <v>西营镇</v>
          </cell>
          <cell r="H227" t="str">
            <v>柳树村</v>
          </cell>
          <cell r="I227" t="str">
            <v>是</v>
          </cell>
          <cell r="J227" t="str">
            <v>否</v>
          </cell>
          <cell r="K227" t="str">
            <v>否</v>
          </cell>
          <cell r="L227">
            <v>23</v>
          </cell>
          <cell r="M227">
            <v>74</v>
          </cell>
          <cell r="N227">
            <v>31</v>
          </cell>
          <cell r="O227">
            <v>98</v>
          </cell>
        </row>
        <row r="228">
          <cell r="B228" t="str">
            <v>白河县仓上镇2023年度安全饮水短板提升项目</v>
          </cell>
          <cell r="C228" t="str">
            <v>裴家村5组南沟新修10立方米蓄水池1座，安装填埋PE25管道800米，安装填埋PE32管道300米；仓坪村2组安装填埋PE40管道800米，PE25管道400米；马庄3组安装填埋PE40管道400米，PE32管道500米；槐坪村6组安装填埋PE32管道1600米；天宝村安装填埋PE40管道200米；6个水厂清洗维护（产权归村集体所有）。</v>
          </cell>
          <cell r="D228" t="str">
            <v>2023年1月-12月</v>
          </cell>
          <cell r="E228" t="str">
            <v>通过项目实施保障61户190人群众饮水安全，其中脱贫户（含监测户）21户70人。项目建设期通过直接务工方式带动当地20人务工增收，预计人年均增收不低于1000元。</v>
          </cell>
        </row>
        <row r="228">
          <cell r="G228" t="str">
            <v>仓上镇</v>
          </cell>
          <cell r="H228" t="str">
            <v>裴家、马庄、槐坪等村</v>
          </cell>
          <cell r="I228" t="str">
            <v>否</v>
          </cell>
          <cell r="J228" t="str">
            <v>否</v>
          </cell>
          <cell r="K228" t="str">
            <v>否</v>
          </cell>
          <cell r="L228">
            <v>21</v>
          </cell>
          <cell r="M228">
            <v>70</v>
          </cell>
          <cell r="N228">
            <v>61</v>
          </cell>
          <cell r="O228">
            <v>190</v>
          </cell>
        </row>
        <row r="229">
          <cell r="B229" t="str">
            <v>白河县冷水镇2023年安全饮水补短提升项目</v>
          </cell>
          <cell r="C229" t="str">
            <v>新修小双村三组30立方米蓄水池1座，铺设PE20型给水管400米；新修小双村二组20立方米蓄水池1座，截水坝1座，铺设PE20水管800米；新修全家村三组50m³蓄水池2座，3立方米截水坝2座，引水管道800米（20cmPVC管道），水泵1台；新修全家村三组养牛场100m³蓄水池1座，铺设PE25管700米等，购买抽水泵1台；新修友好村四组曹召兵养鸡场蓄水池50立方米1座，铺设PE25型水管1000米；新修友好村三组杨德廷养鸡场蓄水池100立方米1座，铺设PE20型号水管1000米；新建东村社区50立方米蓄水池1座、截水坝1座，修复截水坝2处、铺设PE32、25型水管1000米（产权归村集体所有）。</v>
          </cell>
          <cell r="D229" t="str">
            <v>2023年1月-12月</v>
          </cell>
          <cell r="E229" t="str">
            <v>通过项目实施保障351户1062人群众饮水安全，其中脱贫户（含监测户）215户497人。项目建设期通过直接务工方式带动当地40户务工增收，预计户年均增收不低于1000元。</v>
          </cell>
        </row>
        <row r="229">
          <cell r="G229" t="str">
            <v>冷水镇</v>
          </cell>
          <cell r="H229" t="str">
            <v>川大社区、花湾村、中皇村、三岔村、小双村、全家村、星义村</v>
          </cell>
          <cell r="I229" t="str">
            <v>否</v>
          </cell>
          <cell r="J229" t="str">
            <v>否</v>
          </cell>
          <cell r="K229" t="str">
            <v>否</v>
          </cell>
          <cell r="L229">
            <v>215</v>
          </cell>
          <cell r="M229">
            <v>497</v>
          </cell>
          <cell r="N229">
            <v>351</v>
          </cell>
          <cell r="O229">
            <v>1062</v>
          </cell>
        </row>
        <row r="230">
          <cell r="B230" t="str">
            <v>白河县麻虎镇2023年安全饮水补短提升项目</v>
          </cell>
          <cell r="C230" t="str">
            <v>更换松树村三、四组孟凡胜至周家沟口管道，75号水管600米、63号水管1300米、配套排水沟1500米；更换月镇村主街道、一组、三组饮水管道更换63号水管800米、32号水管1500米、开挖管道掩沟1500米；新修十里社区四组蓄水池一处50立方米、铺设配套饮水管道32号水管500米、50号水管1000米（产权归村集体所有）。</v>
          </cell>
          <cell r="D230" t="str">
            <v>2023年1月-12月</v>
          </cell>
          <cell r="E230" t="str">
            <v>通过项目实施保障659户2107人群众饮水安全，其中脱贫户（含监测户）327户1059人。项目建设期通过直接务工方式带动当地25人务工增收，预计人年均增收不低于2000元。</v>
          </cell>
        </row>
        <row r="230">
          <cell r="G230" t="str">
            <v>麻虎镇</v>
          </cell>
          <cell r="H230" t="str">
            <v>松树村、月镇村、十里社区</v>
          </cell>
          <cell r="I230" t="str">
            <v>否</v>
          </cell>
          <cell r="J230" t="str">
            <v>否</v>
          </cell>
          <cell r="K230" t="str">
            <v>否</v>
          </cell>
          <cell r="L230">
            <v>327</v>
          </cell>
          <cell r="M230">
            <v>1059</v>
          </cell>
          <cell r="N230">
            <v>659</v>
          </cell>
          <cell r="O230">
            <v>2107</v>
          </cell>
        </row>
        <row r="231">
          <cell r="B231" t="str">
            <v>白河县城关镇安坪社区2023年安全饮水补短项目</v>
          </cell>
          <cell r="C231" t="str">
            <v>新建蓄水池一座（容积300m³），铺设管道2000米（产权归村集体所有）。</v>
          </cell>
          <cell r="D231" t="str">
            <v>2023年4月-6月</v>
          </cell>
          <cell r="E231" t="str">
            <v>通过项目实施保障100户450人群众饮水安全，其中脱贫户（含监测户）34户120人。项目建设期通过直接务工方式带动当地20户农户增收，预计户年均增收不低于1000元。</v>
          </cell>
        </row>
        <row r="231">
          <cell r="G231" t="str">
            <v>城关镇</v>
          </cell>
          <cell r="H231" t="str">
            <v>安坪社区</v>
          </cell>
          <cell r="I231" t="str">
            <v>否</v>
          </cell>
          <cell r="J231" t="str">
            <v>否</v>
          </cell>
          <cell r="K231" t="str">
            <v>否</v>
          </cell>
          <cell r="L231">
            <v>34</v>
          </cell>
          <cell r="M231">
            <v>120</v>
          </cell>
          <cell r="N231">
            <v>100</v>
          </cell>
          <cell r="O231">
            <v>450</v>
          </cell>
        </row>
        <row r="232">
          <cell r="B232" t="str">
            <v>城关镇安福村2023年度安全饮水短板提升项目</v>
          </cell>
          <cell r="C232" t="str">
            <v>安福村一组新修小型拦水坝1座、铺设管道1000米、新建1个100方蓄水池，十一组新建2个30方蓄水池（产权归村集体所有）。</v>
          </cell>
          <cell r="D232" t="str">
            <v>2023年1月-12月</v>
          </cell>
          <cell r="E232" t="str">
            <v>通过项目实施保障16户50人群众饮水安全，其中脱贫户（含监测户）10户32人。项目建设期通过直接务工方式带动当地5户农户增收，预计户年均增收不低于2000元。</v>
          </cell>
        </row>
        <row r="232">
          <cell r="G232" t="str">
            <v>城关镇</v>
          </cell>
          <cell r="H232" t="str">
            <v>安福村</v>
          </cell>
          <cell r="I232" t="str">
            <v>否</v>
          </cell>
          <cell r="J232" t="str">
            <v>否</v>
          </cell>
          <cell r="K232" t="str">
            <v>否</v>
          </cell>
          <cell r="L232">
            <v>10</v>
          </cell>
          <cell r="M232">
            <v>32</v>
          </cell>
          <cell r="N232">
            <v>16</v>
          </cell>
          <cell r="O232">
            <v>50</v>
          </cell>
        </row>
        <row r="235">
          <cell r="F235">
            <v>40</v>
          </cell>
        </row>
        <row r="237">
          <cell r="F237">
            <v>11</v>
          </cell>
        </row>
        <row r="238">
          <cell r="B238" t="str">
            <v>白河县城关镇安坪社区2023年度农村人居环境整治项目</v>
          </cell>
          <cell r="C238" t="str">
            <v>安坪社区3个院落污水处理27户，铺设排污管道750米（产权归村集体所有）。                   </v>
          </cell>
          <cell r="D238" t="str">
            <v>2023年1月-12月</v>
          </cell>
          <cell r="E238" t="str">
            <v>通过项目实施改善27户83人群众生活环境条件，其中脱贫户（含监测户）12户31人。项目建设期通过直接务工方式带动当地10户务工增收，预计户年均增收不低于1000元。</v>
          </cell>
        </row>
        <row r="238">
          <cell r="G238" t="str">
            <v>城关镇</v>
          </cell>
          <cell r="H238" t="str">
            <v>安坪社区</v>
          </cell>
          <cell r="I238" t="str">
            <v>否</v>
          </cell>
          <cell r="J238" t="str">
            <v>否</v>
          </cell>
          <cell r="K238" t="str">
            <v>否</v>
          </cell>
          <cell r="L238">
            <v>12</v>
          </cell>
          <cell r="M238">
            <v>31</v>
          </cell>
          <cell r="N238">
            <v>27</v>
          </cell>
          <cell r="O238">
            <v>83</v>
          </cell>
        </row>
        <row r="239">
          <cell r="B239" t="str">
            <v>白河县城关镇牛角村2023年度农村人居环境整治项目</v>
          </cell>
          <cell r="C239" t="str">
            <v>牛角村9组贺家沟口大院新铺设排污水泥管涵50米（产权归村集体所有）。</v>
          </cell>
          <cell r="D239" t="str">
            <v>2023年1月-12月</v>
          </cell>
          <cell r="E239" t="str">
            <v>通过项目实施改善34户89人群众生活环境条件，其中脱贫户（含监测户）14户43人。项目建设期通过直接务工方式带动当地10户务工增收，预计户年均增收不低于1000元。</v>
          </cell>
        </row>
        <row r="239">
          <cell r="G239" t="str">
            <v>城关镇</v>
          </cell>
          <cell r="H239" t="str">
            <v>牛角村</v>
          </cell>
          <cell r="I239" t="str">
            <v>是</v>
          </cell>
          <cell r="J239" t="str">
            <v>否</v>
          </cell>
          <cell r="K239" t="str">
            <v>是</v>
          </cell>
          <cell r="L239">
            <v>14</v>
          </cell>
          <cell r="M239">
            <v>43</v>
          </cell>
          <cell r="N239">
            <v>34</v>
          </cell>
          <cell r="O239">
            <v>89</v>
          </cell>
        </row>
        <row r="240">
          <cell r="B240" t="str">
            <v>白河县冷水镇川共村2023年度8组人居环境整治项目</v>
          </cell>
          <cell r="C240" t="str">
            <v>新建DN300玻璃钢夹砂管300米，污水检查井9座，20立方米化粪池1座（产权归村集体所有）。</v>
          </cell>
          <cell r="D240" t="str">
            <v>2023年1月-12月</v>
          </cell>
          <cell r="E240" t="str">
            <v>通过项目实施改善21户61人群众生活环境条件，其中脱贫户（含监测户）14户16人。项目建设期通过直接务工方式带动当地14户务工增收，预计户年均增收不低于2500元。</v>
          </cell>
        </row>
        <row r="240">
          <cell r="G240" t="str">
            <v>冷水镇</v>
          </cell>
          <cell r="H240" t="str">
            <v>川共村</v>
          </cell>
          <cell r="I240" t="str">
            <v>是</v>
          </cell>
          <cell r="J240" t="str">
            <v>否</v>
          </cell>
          <cell r="K240" t="str">
            <v>是</v>
          </cell>
          <cell r="L240">
            <v>14</v>
          </cell>
          <cell r="M240">
            <v>16</v>
          </cell>
          <cell r="N240">
            <v>21</v>
          </cell>
          <cell r="O240">
            <v>61</v>
          </cell>
        </row>
        <row r="241">
          <cell r="B241" t="str">
            <v>城关镇安福村2023年度农村人居环境整治项目</v>
          </cell>
          <cell r="C241" t="str">
            <v>安福村五组污水集中处理，新修1个50立方化粪池，8座污水检查井，铺设排水管网800米；安福村十一组农户居住聚集村组院落粪污排放处理设施改造1处（产权归村集体所有）。</v>
          </cell>
          <cell r="D241" t="str">
            <v>2023年1月-12月</v>
          </cell>
          <cell r="E241" t="str">
            <v>通过项目实施改善17户52人群众生活环境条件，其中脱贫户（含监测户）13户38人。项目建设期通过直接务工方式带动当地5户务工增收，预计户年均增收不低于2000元。</v>
          </cell>
        </row>
        <row r="241">
          <cell r="G241" t="str">
            <v>城关镇</v>
          </cell>
          <cell r="H241" t="str">
            <v>安福村</v>
          </cell>
          <cell r="I241" t="str">
            <v>否</v>
          </cell>
          <cell r="J241" t="str">
            <v>否</v>
          </cell>
          <cell r="K241" t="str">
            <v>否</v>
          </cell>
          <cell r="L241">
            <v>13</v>
          </cell>
          <cell r="M241">
            <v>38</v>
          </cell>
          <cell r="N241">
            <v>17</v>
          </cell>
          <cell r="O241">
            <v>52</v>
          </cell>
        </row>
        <row r="242">
          <cell r="B242" t="str">
            <v>双丰镇双河社区2023年度农村污水治理项目</v>
          </cell>
          <cell r="C242" t="str">
            <v>双排污管网5千米维修及并入主管网，化粪池清淤清理。</v>
          </cell>
          <cell r="D242" t="str">
            <v>2023年1月-12月</v>
          </cell>
          <cell r="E242" t="str">
            <v>通过务工带动5人就近务工增收2000元，提高农村人居环境水平直接受益20户45人，受益人口满意度90%以上。</v>
          </cell>
        </row>
        <row r="242">
          <cell r="G242" t="str">
            <v>双丰镇</v>
          </cell>
          <cell r="H242" t="str">
            <v>双河社区</v>
          </cell>
          <cell r="I242" t="str">
            <v>否</v>
          </cell>
          <cell r="J242" t="str">
            <v>否</v>
          </cell>
          <cell r="K242" t="str">
            <v>否</v>
          </cell>
          <cell r="L242">
            <v>7</v>
          </cell>
          <cell r="M242">
            <v>12</v>
          </cell>
          <cell r="N242">
            <v>20</v>
          </cell>
          <cell r="O242">
            <v>45</v>
          </cell>
        </row>
        <row r="243">
          <cell r="B243" t="str">
            <v>白河县茅坪镇2023年度农村污水治理及人居环境整治项目</v>
          </cell>
          <cell r="C243" t="str">
            <v>新修排污管道500米，排污管道维修30米，排污管道疏通150米，新修排雨水管网140米，新修砌筑检查井8座，砖砌化粪池4座共计100立方米，钢筋混凝土路面硬化30立方米（产权归村集体所有）。</v>
          </cell>
          <cell r="D243" t="str">
            <v>2023年1月-12月</v>
          </cell>
          <cell r="E243" t="str">
            <v>改善人居环境，通过务工增收，带动20户户均增收1000元以上。</v>
          </cell>
        </row>
        <row r="243">
          <cell r="G243" t="str">
            <v>茅坪镇</v>
          </cell>
          <cell r="H243" t="str">
            <v>田湾村</v>
          </cell>
          <cell r="I243" t="str">
            <v>是</v>
          </cell>
          <cell r="J243" t="str">
            <v>否</v>
          </cell>
          <cell r="K243" t="str">
            <v>是</v>
          </cell>
          <cell r="L243">
            <v>20</v>
          </cell>
          <cell r="M243">
            <v>72</v>
          </cell>
          <cell r="N243">
            <v>42</v>
          </cell>
          <cell r="O243">
            <v>158</v>
          </cell>
        </row>
        <row r="244">
          <cell r="B244" t="str">
            <v>白河县中厂镇2023年农村污水治理项目</v>
          </cell>
          <cell r="C244" t="str">
            <v>1、迎新社区新建垃圾箱（垃圾分类）7个、化粪池1个、污水提升泵1个；2、顺利社区1#2#污水处理站的芦苇沉淀池清理、污水管网和厌氧池池清理，对破损设施维修（产权归村集体所有）。</v>
          </cell>
          <cell r="D244" t="str">
            <v>2023年1月-12月</v>
          </cell>
          <cell r="E244" t="str">
            <v>解决污水处理站受损和垃圾乱堆问题，改善生态环境。直接受益脱贫户（含监测对象）10户20人，户均增收2000元。</v>
          </cell>
        </row>
        <row r="244">
          <cell r="G244" t="str">
            <v>中厂镇</v>
          </cell>
          <cell r="H244" t="str">
            <v>顺利社区、迎新社区</v>
          </cell>
          <cell r="I244" t="str">
            <v>否</v>
          </cell>
          <cell r="J244" t="str">
            <v>否</v>
          </cell>
          <cell r="K244" t="str">
            <v>否</v>
          </cell>
          <cell r="L244">
            <v>10</v>
          </cell>
          <cell r="M244">
            <v>20</v>
          </cell>
          <cell r="N244">
            <v>20</v>
          </cell>
          <cell r="O244">
            <v>30</v>
          </cell>
        </row>
        <row r="245">
          <cell r="B245" t="str">
            <v>白河县冷水镇花湾村2023年度农村污水治理项目</v>
          </cell>
          <cell r="C245" t="str">
            <v>修建排污管道950米，新建30m³、20m³化粪池各一座，修缮50m³化粪池一座（产权归村集体所有）。</v>
          </cell>
          <cell r="D245" t="str">
            <v>2023年1月-12月</v>
          </cell>
          <cell r="E245" t="str">
            <v>通过基础设施建设促进群众务工增收，改善群众生活条件，解决23名群众就近务工就业。</v>
          </cell>
        </row>
        <row r="245">
          <cell r="G245" t="str">
            <v>冷水镇</v>
          </cell>
          <cell r="H245" t="str">
            <v>花湾村</v>
          </cell>
          <cell r="I245" t="str">
            <v>否</v>
          </cell>
          <cell r="J245" t="str">
            <v>否</v>
          </cell>
          <cell r="K245" t="str">
            <v>否</v>
          </cell>
          <cell r="L245">
            <v>23</v>
          </cell>
          <cell r="M245">
            <v>53</v>
          </cell>
          <cell r="N245">
            <v>66</v>
          </cell>
          <cell r="O245">
            <v>252</v>
          </cell>
        </row>
        <row r="246">
          <cell r="B246" t="str">
            <v>白河县冷水镇洞子社区2023年度农村污水治理项目</v>
          </cell>
          <cell r="C246" t="str">
            <v>新修排污管道2000米（含混泥土开挖及掩埋），修缮排污管道100米（产权归村集体所有）。</v>
          </cell>
          <cell r="D246" t="str">
            <v>2023年1月-12月</v>
          </cell>
          <cell r="E246" t="str">
            <v>通过基础设施建设促进群众务工增收，改善49户群众生活条件，解决15名群众就近务工就业。</v>
          </cell>
        </row>
        <row r="246">
          <cell r="G246" t="str">
            <v>冷水镇</v>
          </cell>
          <cell r="H246" t="str">
            <v>洞子村</v>
          </cell>
          <cell r="I246" t="str">
            <v>否</v>
          </cell>
          <cell r="J246" t="str">
            <v>否</v>
          </cell>
          <cell r="K246" t="str">
            <v>否</v>
          </cell>
          <cell r="L246">
            <v>30</v>
          </cell>
          <cell r="M246">
            <v>50</v>
          </cell>
          <cell r="N246">
            <v>49</v>
          </cell>
          <cell r="O246">
            <v>155</v>
          </cell>
        </row>
        <row r="247">
          <cell r="B247" t="str">
            <v>白河县冷水镇三院社区2023年度农村污水治理项目</v>
          </cell>
          <cell r="C247" t="str">
            <v>新修排污沟300米，干砌石防护岸200立方米（产权归村集体所有）。</v>
          </cell>
          <cell r="D247" t="str">
            <v>2023年1月-12月</v>
          </cell>
          <cell r="E247" t="str">
            <v>通过基础设施建设促进群众务工增收，改善22户群众生活条件，解决5名群众就近务工就业。</v>
          </cell>
        </row>
        <row r="247">
          <cell r="G247" t="str">
            <v>冷水镇</v>
          </cell>
          <cell r="H247" t="str">
            <v>三院社区</v>
          </cell>
          <cell r="I247" t="str">
            <v>是</v>
          </cell>
          <cell r="J247" t="str">
            <v>否</v>
          </cell>
          <cell r="K247" t="str">
            <v>否</v>
          </cell>
          <cell r="L247">
            <v>15</v>
          </cell>
          <cell r="M247">
            <v>35</v>
          </cell>
          <cell r="N247">
            <v>22</v>
          </cell>
          <cell r="O247">
            <v>80</v>
          </cell>
        </row>
        <row r="248">
          <cell r="B248" t="str">
            <v>白河县麻虎镇十里社区2023年度农村污水治理项目</v>
          </cell>
          <cell r="C248" t="str">
            <v>新修化粪池6处、提升改造污水处理站1处、铺设排污管道1500米、开挖及回填土方2000立方米、硬化地面2000平方米、污水检查井及砖砌跌水井共30处（产权归村集体所有）。</v>
          </cell>
          <cell r="D248" t="str">
            <v>2023年1月-12月</v>
          </cell>
          <cell r="E248" t="str">
            <v>改善农村生产生活配套设施条件，提高140户农户生活条件，带动农户48人就近务工增收。</v>
          </cell>
        </row>
        <row r="248">
          <cell r="G248" t="str">
            <v>麻虎镇</v>
          </cell>
          <cell r="H248" t="str">
            <v>十里社区</v>
          </cell>
          <cell r="I248" t="str">
            <v>是</v>
          </cell>
          <cell r="J248" t="str">
            <v>否</v>
          </cell>
          <cell r="K248" t="str">
            <v>否</v>
          </cell>
          <cell r="L248">
            <v>48</v>
          </cell>
          <cell r="M248">
            <v>108</v>
          </cell>
          <cell r="N248">
            <v>140</v>
          </cell>
          <cell r="O248">
            <v>462</v>
          </cell>
        </row>
        <row r="249">
          <cell r="F249">
            <v>2</v>
          </cell>
        </row>
        <row r="250">
          <cell r="B250" t="str">
            <v>白河县仓上镇2023年度天宝村人居环境综合整治项目</v>
          </cell>
          <cell r="C250" t="str">
            <v>天宝园区和天宝村垃圾收集处理，购置压缩式垃圾车一辆，购置垃圾桶100个（产权归村集体所有）。</v>
          </cell>
          <cell r="D250" t="str">
            <v>2023年1月-12月</v>
          </cell>
          <cell r="E250" t="str">
            <v>通过项目实施改善55户182人群众生活环境条件，其中脱贫户（含监测户）19户63人。项目建设期通过直接务工方式带动当地18户务工增收，预计户年均增收不低于3000元。</v>
          </cell>
        </row>
        <row r="250">
          <cell r="G250" t="str">
            <v>仓上镇</v>
          </cell>
          <cell r="H250" t="str">
            <v>天宝村</v>
          </cell>
          <cell r="I250" t="str">
            <v>否</v>
          </cell>
          <cell r="J250" t="str">
            <v>否</v>
          </cell>
          <cell r="K250" t="str">
            <v>否</v>
          </cell>
          <cell r="L250">
            <v>19</v>
          </cell>
          <cell r="M250">
            <v>63</v>
          </cell>
          <cell r="N250">
            <v>55</v>
          </cell>
          <cell r="O250">
            <v>182</v>
          </cell>
        </row>
        <row r="251">
          <cell r="B251" t="str">
            <v>白河县麻虎镇十里社区2023年人居环境整治项目</v>
          </cell>
          <cell r="C251" t="str">
            <v>街道集中院落治理1处，采购垃圾清运转运车辆1辆（产权归村集体所有）。</v>
          </cell>
          <cell r="D251" t="str">
            <v>2023年1月-12月</v>
          </cell>
          <cell r="E251" t="str">
            <v>通过项目实施改善51户108人群众生活环境条件，其中脱贫户（含监测户）43户72人。项目建设期通过直接务工方式带动当地20人务工增收，预计人年均增收不低于1000元。</v>
          </cell>
        </row>
        <row r="251">
          <cell r="G251" t="str">
            <v>麻虎镇</v>
          </cell>
          <cell r="H251" t="str">
            <v>十里社区</v>
          </cell>
          <cell r="I251" t="str">
            <v>是</v>
          </cell>
          <cell r="J251" t="str">
            <v>否</v>
          </cell>
          <cell r="K251" t="str">
            <v>否</v>
          </cell>
          <cell r="L251">
            <v>43</v>
          </cell>
          <cell r="M251">
            <v>72</v>
          </cell>
          <cell r="N251">
            <v>51</v>
          </cell>
          <cell r="O251">
            <v>108</v>
          </cell>
        </row>
        <row r="252">
          <cell r="F252">
            <v>27</v>
          </cell>
        </row>
        <row r="253">
          <cell r="B253" t="str">
            <v>白河县城关镇胜利村2023年度农村人居环境整治项目</v>
          </cell>
          <cell r="C253" t="str">
            <v>胜利村农户居住聚集村组院坝场地硬化2000平方米（产权归村集体所有）。</v>
          </cell>
          <cell r="D253" t="str">
            <v>2023年1月-12月</v>
          </cell>
          <cell r="E253" t="str">
            <v>通过项目实施改善17户58人群众生活环境条件，其中脱贫户（含监测户）10户32人。项目建设期通过直接务工方式带动当地10户务工增收，预计户年均增收不低于1000元。</v>
          </cell>
        </row>
        <row r="253">
          <cell r="G253" t="str">
            <v>城关镇</v>
          </cell>
          <cell r="H253" t="str">
            <v>胜利村</v>
          </cell>
          <cell r="I253" t="str">
            <v>否</v>
          </cell>
          <cell r="J253" t="str">
            <v>否</v>
          </cell>
          <cell r="K253" t="str">
            <v>否</v>
          </cell>
          <cell r="L253">
            <v>10</v>
          </cell>
          <cell r="M253">
            <v>32</v>
          </cell>
          <cell r="N253">
            <v>17</v>
          </cell>
          <cell r="O253">
            <v>58</v>
          </cell>
        </row>
        <row r="254">
          <cell r="B254" t="str">
            <v>白河县城关镇群力村2023年度农村人居环境整治项目</v>
          </cell>
          <cell r="C254" t="str">
            <v>群力村3组、4组向群路公路沿线粪污排放处理设施改造整治27处（产权归村集体所有）。</v>
          </cell>
          <cell r="D254" t="str">
            <v>2023年1月-12月</v>
          </cell>
          <cell r="E254" t="str">
            <v>通过项目实施改善24户55人群众生活环境条件，其中脱贫户（含监测户）9户18人。项目建设期通过直接务工方式带动当地10户务工增收，预计户年均增收不低于1000元。</v>
          </cell>
        </row>
        <row r="254">
          <cell r="G254" t="str">
            <v>城关镇</v>
          </cell>
          <cell r="H254" t="str">
            <v>群力村</v>
          </cell>
          <cell r="I254" t="str">
            <v>否</v>
          </cell>
          <cell r="J254" t="str">
            <v>否</v>
          </cell>
          <cell r="K254" t="str">
            <v>否</v>
          </cell>
          <cell r="L254">
            <v>9</v>
          </cell>
          <cell r="M254">
            <v>18</v>
          </cell>
          <cell r="N254">
            <v>24</v>
          </cell>
          <cell r="O254">
            <v>55</v>
          </cell>
        </row>
        <row r="255">
          <cell r="B255" t="str">
            <v>白河县城关镇公路村2023年度农村人居环境整治项目</v>
          </cell>
          <cell r="C255" t="str">
            <v>公路村大、小端草沟农户居住聚集村组5个院落环境整治，沟道排污治理500米。</v>
          </cell>
          <cell r="D255" t="str">
            <v>2023年1月-12月</v>
          </cell>
          <cell r="E255" t="str">
            <v>通过项目实施改善20户69人群众生活环境条件，其中脱贫户（含监测户）9户26人。项目建设期通过直接务工方式带动当地10户务工增收，预计户年均增收不低于1000元。</v>
          </cell>
        </row>
        <row r="255">
          <cell r="G255" t="str">
            <v>城关镇</v>
          </cell>
          <cell r="H255" t="str">
            <v>公路村</v>
          </cell>
          <cell r="I255" t="str">
            <v>是</v>
          </cell>
          <cell r="J255" t="str">
            <v>否</v>
          </cell>
          <cell r="K255" t="str">
            <v>否</v>
          </cell>
          <cell r="L255">
            <v>9</v>
          </cell>
          <cell r="M255">
            <v>26</v>
          </cell>
          <cell r="N255">
            <v>20</v>
          </cell>
          <cell r="O255">
            <v>69</v>
          </cell>
        </row>
        <row r="256">
          <cell r="B256" t="str">
            <v>白河县中厂镇大坪社区2023年度村容村貌整治提升项目</v>
          </cell>
          <cell r="C256" t="str">
            <v>中厂镇大坪社区老街巷道改造提升500米、环境集中整治3000平方米，农户聚集村组粪污排放处理设施改造4处、安装村组路灯20盏等（产权归村集体所有）。</v>
          </cell>
          <cell r="D256" t="str">
            <v>2023年3月-9月</v>
          </cell>
          <cell r="E256" t="str">
            <v>通过项目实施改善135户580人群众生活环境条件，其中脱贫户（含监测户）64户168人。项目建设期通过直接务工方式带动当地20户务工增收，预计户年均增收不低于1000元。</v>
          </cell>
        </row>
        <row r="256">
          <cell r="G256" t="str">
            <v>中厂镇</v>
          </cell>
          <cell r="H256" t="str">
            <v>大坪社区</v>
          </cell>
          <cell r="I256" t="str">
            <v>是</v>
          </cell>
          <cell r="J256" t="str">
            <v>否</v>
          </cell>
          <cell r="K256" t="str">
            <v>否</v>
          </cell>
          <cell r="L256">
            <v>64</v>
          </cell>
          <cell r="M256">
            <v>168</v>
          </cell>
          <cell r="N256">
            <v>135</v>
          </cell>
          <cell r="O256">
            <v>580</v>
          </cell>
        </row>
        <row r="257">
          <cell r="B257" t="str">
            <v>白河县卡子镇陈庄社区2023年度农村人居环境整治项目</v>
          </cell>
          <cell r="C257" t="str">
            <v>1.新建垃圾分类收集点5处，垃圾屋8个；2.农户集聚区村组院落改造50户；3.道路沿线边坡治理边坡治理面积800㎡；4.新建基本绿化5处（产权归村集体所有）。</v>
          </cell>
          <cell r="D257" t="str">
            <v>2023年1月-12月</v>
          </cell>
          <cell r="E257" t="str">
            <v>通过项目实施改善280户800人群众生活环境条件，其中脱贫户（含监测户）94户150人。项目建设期通过直接务工方式带动当地150人务工增收，预计人年均增收1000元以上。</v>
          </cell>
        </row>
        <row r="257">
          <cell r="G257" t="str">
            <v>卡子镇</v>
          </cell>
          <cell r="H257" t="str">
            <v>陈庄社区</v>
          </cell>
          <cell r="I257" t="str">
            <v>是</v>
          </cell>
          <cell r="J257" t="str">
            <v>否</v>
          </cell>
          <cell r="K257" t="str">
            <v>否</v>
          </cell>
          <cell r="L257">
            <v>94</v>
          </cell>
          <cell r="M257">
            <v>150</v>
          </cell>
          <cell r="N257">
            <v>280</v>
          </cell>
          <cell r="O257">
            <v>800</v>
          </cell>
        </row>
        <row r="258">
          <cell r="B258" t="str">
            <v>白河县卡子镇凤凰村2023年人居环境整治项目</v>
          </cell>
          <cell r="C258" t="str">
            <v>1.改造生态庭院8处；2.传统村落院落改造100户、对房屋、院落维护、翻修、房后散水硬化、巷道硬化等；3.农户聚集区集中巷道硬2360㎡；4.改造农户聚集区村组粪污排放处理设施24处；5.新建垃圾屋14座，购置可移动式垃圾箱3个；3.零星排污设施修2000m；6.道路沿线边坡治理面积160㎡；6.购置一体化“化粪池”25个、排污设施管网126m。（产权归村集体所有）。</v>
          </cell>
          <cell r="D258" t="str">
            <v>2023年1月-12月</v>
          </cell>
          <cell r="E258" t="str">
            <v>通过项目实施改善165户500人群众生活环境条件，其中脱贫户（含监测户）56户120人。项目建设期通过直接务工方式带动当地120人务工增收，预计人年均增收1000元以上。</v>
          </cell>
        </row>
        <row r="258">
          <cell r="G258" t="str">
            <v>卡子镇</v>
          </cell>
          <cell r="H258" t="str">
            <v>凤凰村</v>
          </cell>
          <cell r="I258" t="str">
            <v>是</v>
          </cell>
          <cell r="J258" t="str">
            <v>否</v>
          </cell>
          <cell r="K258" t="str">
            <v>否</v>
          </cell>
          <cell r="L258">
            <v>56</v>
          </cell>
          <cell r="M258">
            <v>120</v>
          </cell>
          <cell r="N258">
            <v>165</v>
          </cell>
          <cell r="O258">
            <v>500</v>
          </cell>
        </row>
        <row r="259">
          <cell r="B259" t="str">
            <v>白河县构朳镇纸坊社区2023年度人居环境整治项目</v>
          </cell>
          <cell r="C259" t="str">
            <v>场地设施维护2处500平方米，沿线道路路边基本绿化800米，农户集聚区村组院落改造4户（产权归村集体所有）。</v>
          </cell>
          <cell r="D259" t="str">
            <v>2023年1月-12月</v>
          </cell>
          <cell r="E259" t="str">
            <v>通过项目实施改善45户148人群众生活环境条件，其中脱贫户（含监测户）45户148人。项目建设期通过直接务工方式带动当地10户务工增收，预计户年均增收1000元以上。</v>
          </cell>
        </row>
        <row r="259">
          <cell r="G259" t="str">
            <v>构朳镇</v>
          </cell>
          <cell r="H259" t="str">
            <v>纸坊社区</v>
          </cell>
          <cell r="I259" t="str">
            <v>是</v>
          </cell>
          <cell r="J259" t="str">
            <v>否</v>
          </cell>
          <cell r="K259" t="str">
            <v>是</v>
          </cell>
          <cell r="L259">
            <v>45</v>
          </cell>
          <cell r="M259">
            <v>148</v>
          </cell>
          <cell r="N259">
            <v>45</v>
          </cell>
          <cell r="O259">
            <v>148</v>
          </cell>
        </row>
        <row r="260">
          <cell r="B260" t="str">
            <v>白河县茅坪镇茅坪社区2023年人居环境整治项目</v>
          </cell>
          <cell r="C260" t="str">
            <v>茅坪社区一、二、三组人居环境整治提升25处，砌石岸长600米，场地改造1000平方米（产权归村集体所有）。</v>
          </cell>
          <cell r="D260" t="str">
            <v>2023年1月-12月</v>
          </cell>
          <cell r="E260" t="str">
            <v>通过项目实施改善57户186人群众生活环境条件，其中脱贫户（含监测户）35户106人。项目建设期通过直接务工方式带动当地30户务工增收，预计户年均增收1000元以上。</v>
          </cell>
        </row>
        <row r="260">
          <cell r="G260" t="str">
            <v>茅坪镇</v>
          </cell>
          <cell r="H260" t="str">
            <v>茅坪社区</v>
          </cell>
          <cell r="I260" t="str">
            <v>是</v>
          </cell>
          <cell r="J260" t="str">
            <v>否</v>
          </cell>
          <cell r="K260" t="str">
            <v>否</v>
          </cell>
          <cell r="L260">
            <v>35</v>
          </cell>
          <cell r="M260">
            <v>106</v>
          </cell>
          <cell r="N260">
            <v>57</v>
          </cell>
          <cell r="O260">
            <v>186</v>
          </cell>
        </row>
        <row r="261">
          <cell r="B261" t="str">
            <v>白河县茅坪镇枣树村2023年人居环境整治项目</v>
          </cell>
          <cell r="C261" t="str">
            <v>枣树村六组至七组新建排污管网600米、基本绿化400米、集中院落场地硬化500平方米（产权归村集体所有）。</v>
          </cell>
          <cell r="D261" t="str">
            <v>2023年1月-12月</v>
          </cell>
          <cell r="E261" t="str">
            <v>通过项目实施改善85户255人群众生活环境条件，其中脱贫户（含监测户）30户112人。项目建设期通过直接务工方式带动当地30户务工增收，预计户年均增收1000元以上。</v>
          </cell>
        </row>
        <row r="261">
          <cell r="G261" t="str">
            <v>茅坪镇</v>
          </cell>
          <cell r="H261" t="str">
            <v>枣树村</v>
          </cell>
          <cell r="I261" t="str">
            <v>否</v>
          </cell>
          <cell r="J261" t="str">
            <v>否</v>
          </cell>
          <cell r="K261" t="str">
            <v>否</v>
          </cell>
          <cell r="L261">
            <v>30</v>
          </cell>
          <cell r="M261">
            <v>112</v>
          </cell>
          <cell r="N261">
            <v>85</v>
          </cell>
          <cell r="O261">
            <v>255</v>
          </cell>
        </row>
        <row r="262">
          <cell r="B262" t="str">
            <v>白河县茅坪镇田湾村2023年人居环境整治项目</v>
          </cell>
          <cell r="C262" t="str">
            <v>1、田湾村九组集中院落环境设施改造，栽植广玉兰50棵（含苗木）；2、清理棚房3处，新建垃圾箱置放点3个（产权归村集体所有）。</v>
          </cell>
          <cell r="D262" t="str">
            <v>2023年1月-12月</v>
          </cell>
          <cell r="E262" t="str">
            <v>通过项目实施改善65户230人群众生活环境条件，其中脱贫户（含监测户）53户211人。项目建设期通过直接务工方式带动当地30户务工增收，预计户年均增收1000元以上。</v>
          </cell>
        </row>
        <row r="262">
          <cell r="G262" t="str">
            <v>茅坪镇</v>
          </cell>
          <cell r="H262" t="str">
            <v>田湾村</v>
          </cell>
          <cell r="I262" t="str">
            <v>是</v>
          </cell>
          <cell r="J262" t="str">
            <v>否</v>
          </cell>
          <cell r="K262" t="str">
            <v>是</v>
          </cell>
          <cell r="L262">
            <v>53</v>
          </cell>
          <cell r="M262">
            <v>211</v>
          </cell>
          <cell r="N262">
            <v>65</v>
          </cell>
          <cell r="O262">
            <v>230</v>
          </cell>
        </row>
        <row r="263">
          <cell r="B263" t="str">
            <v>白河县双丰镇双安村2023年度农村人居环境整治项目</v>
          </cell>
          <cell r="C263" t="str">
            <v>1、双安村村道沿线垃圾收集点维修8个，新建垃圾收集点10个。
2、双安村主路沿线村容村貌提升2公里，主要拆除乱搭乱建、场地硬化。（产权归村集体所有）</v>
          </cell>
          <cell r="D263" t="str">
            <v>2023年1月-12月</v>
          </cell>
          <cell r="E263" t="str">
            <v>通过项目实施改善78户254人群众生活环境条件，其中脱贫户（含监测户）34户106人。项目建设期通过直接务工方式带动当地6户务工增收，预计户年均增收不低于5000元。</v>
          </cell>
        </row>
        <row r="263">
          <cell r="G263" t="str">
            <v>双丰镇</v>
          </cell>
          <cell r="H263" t="str">
            <v>双安村</v>
          </cell>
          <cell r="I263" t="str">
            <v>是</v>
          </cell>
          <cell r="J263" t="str">
            <v>否</v>
          </cell>
          <cell r="K263" t="str">
            <v>是</v>
          </cell>
          <cell r="L263">
            <v>34</v>
          </cell>
          <cell r="M263">
            <v>106</v>
          </cell>
          <cell r="N263">
            <v>78</v>
          </cell>
          <cell r="O263">
            <v>254</v>
          </cell>
        </row>
        <row r="264">
          <cell r="B264" t="str">
            <v>白河县西营镇栗园村2023年农村人居环境整治项目</v>
          </cell>
          <cell r="C264" t="str">
            <v>1、农户聚集村组院落粪污排放处理设施整治改造5处，院坝硬化500㎡；2、排水沟治理265米（产权归村集体所有）。</v>
          </cell>
          <cell r="D264" t="str">
            <v>2023年1月-12月</v>
          </cell>
          <cell r="E264" t="str">
            <v>通过项目实施改善78户240人群众生活环境条件，其中脱贫户（含监测户）66户160人。项目建设期通过直接务工方式带动当地15人务工增收，预计人年均增收不低于3000元。</v>
          </cell>
        </row>
        <row r="264">
          <cell r="G264" t="str">
            <v>西营镇</v>
          </cell>
          <cell r="H264" t="str">
            <v>栗园村</v>
          </cell>
          <cell r="I264" t="str">
            <v>是</v>
          </cell>
          <cell r="J264" t="str">
            <v>否</v>
          </cell>
          <cell r="K264" t="str">
            <v>是</v>
          </cell>
          <cell r="L264">
            <v>66</v>
          </cell>
          <cell r="M264">
            <v>160</v>
          </cell>
          <cell r="N264">
            <v>78</v>
          </cell>
          <cell r="O264">
            <v>240</v>
          </cell>
        </row>
        <row r="265">
          <cell r="B265" t="str">
            <v>白河县西营镇蔓营村2023年人居环境整治项目</v>
          </cell>
          <cell r="C265" t="str">
            <v>1、新建垃圾屋5个，农户聚居院落粪污排放处理设施整治改造1处；2、污水沟治理450米（含砌岸800米，硬化1800平方米）；3、改造绿化带800平方米；4、新建人行步道800米、水渠350米、排污管道150米，100立方化粪池一个；5、一组集聚院落粪污排放处理设施整治改造10处；6、修建便民桥一座。（产权归村集体所有）</v>
          </cell>
          <cell r="D265" t="str">
            <v>2023年1月-12月</v>
          </cell>
          <cell r="E265" t="str">
            <v>通过项目实施改善150户323人群众生活环境条件，其中脱贫户（含监测户）51户80人。项目建设期通过直接务工方式带动当地20人务工增收，预计人年均增收不低于4000元。</v>
          </cell>
        </row>
        <row r="265">
          <cell r="G265" t="str">
            <v>西营镇</v>
          </cell>
          <cell r="H265" t="str">
            <v>蔓营村</v>
          </cell>
          <cell r="I265" t="str">
            <v>是</v>
          </cell>
          <cell r="J265" t="str">
            <v>否</v>
          </cell>
          <cell r="K265" t="str">
            <v>否</v>
          </cell>
          <cell r="L265">
            <v>51</v>
          </cell>
          <cell r="M265">
            <v>80</v>
          </cell>
          <cell r="N265">
            <v>150</v>
          </cell>
          <cell r="O265">
            <v>323</v>
          </cell>
        </row>
        <row r="266">
          <cell r="B266" t="str">
            <v>白河县冷水镇三院社区2023年人居环境整治项目</v>
          </cell>
          <cell r="C266" t="str">
            <v>铺设排水管道580米；院坝硬化2500平方米，边坡加固2000立方米，绿化1000平方米；周家院子粪污排放处理设施整治改造1处、新建50立方米化粪池1座、10立方米化粪池2座、100米排污管道；周家院子环境美化1800米，一小区线路整治600米，护栏85米，修复面板1000平方米，清理土石方630立方米，开挖土石方900立方米（产权归村集体所有）。</v>
          </cell>
          <cell r="D266" t="str">
            <v>2023年1月-12月</v>
          </cell>
          <cell r="E266" t="str">
            <v>通过项目实施改善184户600人群众生活环境条件，其中脱贫户（含监测户）123户440人。项目建设期通过直接务工方式带动当地40户务工增收，预计户年均增收不低于3000元。</v>
          </cell>
        </row>
        <row r="266">
          <cell r="G266" t="str">
            <v>冷水镇</v>
          </cell>
          <cell r="H266" t="str">
            <v>三院社区</v>
          </cell>
          <cell r="I266" t="str">
            <v>是</v>
          </cell>
          <cell r="J266" t="str">
            <v>否</v>
          </cell>
          <cell r="K266" t="str">
            <v>否</v>
          </cell>
          <cell r="L266">
            <v>123</v>
          </cell>
          <cell r="M266">
            <v>440</v>
          </cell>
          <cell r="N266">
            <v>184</v>
          </cell>
          <cell r="O266">
            <v>600</v>
          </cell>
        </row>
        <row r="267">
          <cell r="B267" t="str">
            <v>白河县冷水镇兴隆村2023年人居环境整治项目</v>
          </cell>
          <cell r="C267" t="str">
            <v>新安装路灯55盏；新修一组排污管道670米，20m³化粪池2座，15立方米化粪池1座；场地硬化2000平方米，厚15㎝；垃圾车1台，垃圾箱30个，垃圾桶200个；新修步行道防护栏400米；挡墙2300立方米；二凤山路口路面加宽200平方米，绿化400平方米、环境美化300平方米，改造安置点农机具储藏间200平方米；新修排水沟140米（产权归村集体所有）。</v>
          </cell>
          <cell r="D267" t="str">
            <v>2023年1月-12月</v>
          </cell>
          <cell r="E267" t="str">
            <v>通过项目实施改善196户600人群众生活环境条件，其中脱贫户（含监测户）142户464人。项目建设期通过直接务工方式带动当地40户务工增收，预计户年均增收不低于3000元。</v>
          </cell>
        </row>
        <row r="267">
          <cell r="G267" t="str">
            <v>冷水镇</v>
          </cell>
          <cell r="H267" t="str">
            <v>兴隆村</v>
          </cell>
          <cell r="I267" t="str">
            <v>是</v>
          </cell>
          <cell r="J267" t="str">
            <v>否</v>
          </cell>
          <cell r="K267" t="str">
            <v>否</v>
          </cell>
          <cell r="L267">
            <v>142</v>
          </cell>
          <cell r="M267">
            <v>464</v>
          </cell>
          <cell r="N267">
            <v>196</v>
          </cell>
          <cell r="O267">
            <v>600</v>
          </cell>
        </row>
        <row r="268">
          <cell r="B268" t="str">
            <v>白河县卡子镇大桥社区2023年人居环境整治项目</v>
          </cell>
          <cell r="C268" t="str">
            <v>2023年在卡子镇大桥社区实施：大桥社区一组农户集聚区村组实施基本绿化2处；大桥社区七组农户集聚区村组院坝巷道硬化1800平方米；在大桥社区七组铺设玻璃夹沙管网100米，新建排污检查井2个、50立方米化粪池1个（产权归村集体所有）。</v>
          </cell>
          <cell r="D268" t="str">
            <v>2023年1月-12月</v>
          </cell>
          <cell r="E268" t="str">
            <v>项目建设后，有效改善村容村貌和人居环境，带动30人务工增收，人均增收1000元以上。</v>
          </cell>
        </row>
        <row r="268">
          <cell r="G268" t="str">
            <v>卡子镇</v>
          </cell>
          <cell r="H268" t="str">
            <v>大桥社区</v>
          </cell>
          <cell r="I268" t="str">
            <v>否</v>
          </cell>
          <cell r="J268" t="str">
            <v>否</v>
          </cell>
          <cell r="K268" t="str">
            <v>否</v>
          </cell>
          <cell r="L268">
            <v>30</v>
          </cell>
          <cell r="M268">
            <v>76</v>
          </cell>
          <cell r="N268">
            <v>62</v>
          </cell>
          <cell r="O268">
            <v>150</v>
          </cell>
        </row>
        <row r="269">
          <cell r="B269" t="str">
            <v>白河县茅坪镇彭家社区2023年度美丽家园奖补项目</v>
          </cell>
          <cell r="C269" t="str">
            <v>彭家社区二组苏扒沟防护工程，浆砌石岸200立方。改善基础设施，通过劳务用工带动4户农户户均增收2000元（产权归村集体所有）。</v>
          </cell>
          <cell r="D269" t="str">
            <v>2023年1月-12月</v>
          </cell>
          <cell r="E269" t="str">
            <v>改善基础设施、美化水库周边环境，通过劳务用工带动4户脱贫户户均增收2000元。</v>
          </cell>
        </row>
        <row r="269">
          <cell r="G269" t="str">
            <v>茅坪镇</v>
          </cell>
          <cell r="H269" t="str">
            <v>彭家社区</v>
          </cell>
          <cell r="I269" t="str">
            <v>否</v>
          </cell>
          <cell r="J269" t="str">
            <v>否</v>
          </cell>
          <cell r="K269" t="str">
            <v>否</v>
          </cell>
          <cell r="L269">
            <v>4</v>
          </cell>
          <cell r="M269">
            <v>11</v>
          </cell>
          <cell r="N269">
            <v>9</v>
          </cell>
          <cell r="O269">
            <v>23</v>
          </cell>
        </row>
        <row r="270">
          <cell r="B270" t="str">
            <v>城关镇公路村2023年度农村人居环境整治（五组）项目</v>
          </cell>
          <cell r="C270" t="str">
            <v>公路村五组1.5公里沟道环境卫生治理，10个农户居住聚集院落环境卫生整治（产权归村集体所有）。</v>
          </cell>
          <cell r="D270" t="str">
            <v>2023年1月-12月</v>
          </cell>
          <cell r="E270" t="str">
            <v>通过项目实施改善31户96人群众生活环境条件，其中脱贫户（含监测户）11户23人。项目建设期通过直接务工方式带动当地11户务工增收，预计户年均增收不低于2000元。</v>
          </cell>
        </row>
        <row r="270">
          <cell r="G270" t="str">
            <v>城关镇</v>
          </cell>
          <cell r="H270" t="str">
            <v>公路村</v>
          </cell>
          <cell r="I270" t="str">
            <v>否</v>
          </cell>
          <cell r="J270" t="str">
            <v>否</v>
          </cell>
          <cell r="K270" t="str">
            <v>否</v>
          </cell>
          <cell r="L270">
            <v>11</v>
          </cell>
          <cell r="M270">
            <v>23</v>
          </cell>
          <cell r="N270">
            <v>31</v>
          </cell>
          <cell r="O270">
            <v>96</v>
          </cell>
        </row>
        <row r="271">
          <cell r="B271" t="str">
            <v>白河县构朳镇东坡村2023年度农村人居环境整治项目</v>
          </cell>
          <cell r="C271" t="str">
            <v>东坡村6组沿线房屋外环境整治17户，整治清理卫生猪圈4处，粪污排放处理设施整治改造5处，基本绿化2000米，院坝平整硬化2650㎡（产权归村集体所有）。</v>
          </cell>
          <cell r="D271" t="str">
            <v>2023年1月-12月</v>
          </cell>
          <cell r="E271" t="str">
            <v>改善112户农户生产生活条件，提升村容村貌，杜绝环境污染。</v>
          </cell>
        </row>
        <row r="271">
          <cell r="G271" t="str">
            <v>构朳镇</v>
          </cell>
          <cell r="H271" t="str">
            <v>东坡村</v>
          </cell>
          <cell r="I271" t="str">
            <v>是</v>
          </cell>
          <cell r="J271" t="str">
            <v>否</v>
          </cell>
          <cell r="K271" t="str">
            <v>否</v>
          </cell>
          <cell r="L271">
            <v>112</v>
          </cell>
          <cell r="M271">
            <v>369</v>
          </cell>
          <cell r="N271">
            <v>112</v>
          </cell>
          <cell r="O271">
            <v>369</v>
          </cell>
        </row>
        <row r="272">
          <cell r="B272" t="str">
            <v>宋家镇太平社区2023年度人居环境整治项目</v>
          </cell>
          <cell r="C272" t="str">
            <v>1.太平社区2组地面平整及硬化220立方；浆砌石岸95立方；新修混泥土边墙210立方。2.院落提升1户（产权归村集体所有）。</v>
          </cell>
          <cell r="D272" t="str">
            <v>2023年1月-12月</v>
          </cell>
          <cell r="E272" t="str">
            <v>改进人居环境、治理改善村容村貌，通过增加务工就业岗位，项目实施过程中可带动10户20人增收，人均增收2000元。</v>
          </cell>
        </row>
        <row r="272">
          <cell r="G272" t="str">
            <v>宋家镇</v>
          </cell>
          <cell r="H272" t="str">
            <v>太平社区</v>
          </cell>
          <cell r="I272" t="str">
            <v>否</v>
          </cell>
          <cell r="J272" t="str">
            <v>是</v>
          </cell>
          <cell r="K272" t="str">
            <v>否</v>
          </cell>
          <cell r="L272">
            <v>4</v>
          </cell>
          <cell r="M272">
            <v>6</v>
          </cell>
          <cell r="N272">
            <v>10</v>
          </cell>
          <cell r="O272">
            <v>30</v>
          </cell>
        </row>
        <row r="273">
          <cell r="B273" t="str">
            <v>双丰镇双安村（状儿沟庭院经济）2023年度农村人居环境整治项目</v>
          </cell>
          <cell r="C273" t="str">
            <v>新建共享猪圈6个，6m³化粪池1个、18m³化粪池1个，排污管100米等基础设施。（形成资产归村集体所有，猪圈由使用者进行管护。）</v>
          </cell>
          <cell r="D273" t="str">
            <v>2023年1月-12月</v>
          </cell>
          <cell r="E273" t="str">
            <v>通过务工带动10人就近务工增收2000元，提高农村人居环境水平直接受益22户50人，受益人口满意度90%以上。</v>
          </cell>
        </row>
        <row r="273">
          <cell r="G273" t="str">
            <v>双丰镇</v>
          </cell>
          <cell r="H273" t="str">
            <v>双安村</v>
          </cell>
          <cell r="I273" t="str">
            <v>是</v>
          </cell>
          <cell r="J273" t="str">
            <v>否</v>
          </cell>
          <cell r="K273" t="str">
            <v>是</v>
          </cell>
          <cell r="L273">
            <v>8</v>
          </cell>
          <cell r="M273">
            <v>10</v>
          </cell>
          <cell r="N273">
            <v>22</v>
          </cell>
          <cell r="O273">
            <v>50</v>
          </cell>
        </row>
        <row r="274">
          <cell r="B274" t="str">
            <v>西营镇天逸社区2023年农村人居环境整治项目</v>
          </cell>
          <cell r="C274" t="str">
            <v>1、社区范围内2.5千米污水管网维修及化粪池清理；2、天逸社区破旧路灯更换、增补及维修50盏；3、路面硬化300平米；4、场地整修2000平米。（产权归村集体所有）</v>
          </cell>
          <cell r="D274" t="str">
            <v>2023年1月-12月</v>
          </cell>
          <cell r="E274" t="str">
            <v>带动10人务工人均增收3000元；改善30户居民的人居环境，其中脱贫户10户。</v>
          </cell>
        </row>
        <row r="274">
          <cell r="G274" t="str">
            <v>西营镇</v>
          </cell>
          <cell r="H274" t="str">
            <v>天逸社区</v>
          </cell>
          <cell r="I274" t="str">
            <v>是</v>
          </cell>
          <cell r="J274" t="str">
            <v>否</v>
          </cell>
          <cell r="K274" t="str">
            <v>否</v>
          </cell>
          <cell r="L274">
            <v>10</v>
          </cell>
          <cell r="M274">
            <v>35</v>
          </cell>
          <cell r="N274">
            <v>30</v>
          </cell>
          <cell r="O274">
            <v>101</v>
          </cell>
        </row>
        <row r="275">
          <cell r="B275" t="str">
            <v>白河县仓上镇裴家村2023年度农村人居环境整治项目</v>
          </cell>
          <cell r="C275" t="str">
            <v>人行道水泥砖铺设121.88平方米，双面花池60.8米及其基本绿化，单面花池91米，路沿石97.65米，水泥预制砖硬化247.86平方米，混泥土硬化258.8立方米（产权归村集体所有）。</v>
          </cell>
          <cell r="D275" t="str">
            <v>2023年1月-12月</v>
          </cell>
          <cell r="E275" t="str">
            <v>通过项目实施改善15户48人群众生活环境条件，其中脱贫户（含监测户）10户33人。项目建设期通过直接务工方式带动当地10户务工增收，预计户年均增收不低于3000元。</v>
          </cell>
        </row>
        <row r="275">
          <cell r="G275" t="str">
            <v>仓上镇</v>
          </cell>
          <cell r="H275" t="str">
            <v>裴家村</v>
          </cell>
          <cell r="I275" t="str">
            <v>否</v>
          </cell>
          <cell r="J275" t="str">
            <v>否</v>
          </cell>
          <cell r="K275" t="str">
            <v>否</v>
          </cell>
          <cell r="L275">
            <v>10</v>
          </cell>
          <cell r="M275">
            <v>33</v>
          </cell>
          <cell r="N275">
            <v>15</v>
          </cell>
          <cell r="O275">
            <v>48</v>
          </cell>
        </row>
        <row r="276">
          <cell r="B276" t="str">
            <v>白河县构朳镇凉水村2023年度农村人居环境整治项目</v>
          </cell>
          <cell r="C276" t="str">
            <v>凉水村柳林至钱家大院公路沿线粪污排放处理设施改造整治6处，及沿线环境整治（含垃圾清理、拆除私搭乱建、单边砌块花栏、平整土地）8公里。</v>
          </cell>
          <cell r="D276" t="str">
            <v>2023年1月-12月</v>
          </cell>
          <cell r="E276" t="str">
            <v>改善41户农户生产生活条件，提升村容村貌，杜绝环境污染。</v>
          </cell>
        </row>
        <row r="276">
          <cell r="G276" t="str">
            <v>构朳镇</v>
          </cell>
          <cell r="H276" t="str">
            <v>凉水村</v>
          </cell>
          <cell r="I276" t="str">
            <v>是</v>
          </cell>
          <cell r="J276" t="str">
            <v>否</v>
          </cell>
          <cell r="K276" t="str">
            <v>否</v>
          </cell>
          <cell r="L276">
            <v>41</v>
          </cell>
          <cell r="M276">
            <v>135</v>
          </cell>
          <cell r="N276">
            <v>41</v>
          </cell>
          <cell r="O276">
            <v>135</v>
          </cell>
        </row>
        <row r="277">
          <cell r="B277" t="str">
            <v>白河县卡子镇仓房村2023年人居环境整治项目</v>
          </cell>
          <cell r="C277" t="str">
            <v>2023年在卡子镇仓房村实施：仓房村一组农户集聚区村组粪污排放处理设施改造治理1处（产权归村集体所有）。</v>
          </cell>
          <cell r="D277" t="str">
            <v>2023年1月-12月</v>
          </cell>
          <cell r="E277" t="str">
            <v>项目建设后，改善21户农户生产生活条件，提升村容村貌和人居环境，带动10人务工增收，人均增收2000元以上。</v>
          </cell>
        </row>
        <row r="277">
          <cell r="G277" t="str">
            <v>卡子镇</v>
          </cell>
          <cell r="H277" t="str">
            <v>仓房村</v>
          </cell>
          <cell r="I277" t="str">
            <v>是</v>
          </cell>
          <cell r="J277" t="str">
            <v>否</v>
          </cell>
          <cell r="K277" t="str">
            <v>否</v>
          </cell>
          <cell r="L277">
            <v>15</v>
          </cell>
          <cell r="M277">
            <v>46</v>
          </cell>
          <cell r="N277">
            <v>21</v>
          </cell>
          <cell r="O277">
            <v>71</v>
          </cell>
        </row>
        <row r="278">
          <cell r="B278" t="str">
            <v>白河县麻虎镇太和村2023年度人居环境整治项目</v>
          </cell>
          <cell r="C278" t="str">
            <v>改造村内集中院落粪污排放处理设施共31处（产权归村集体所有）。</v>
          </cell>
          <cell r="D278" t="str">
            <v>2023年1月-12月</v>
          </cell>
          <cell r="E278" t="str">
            <v>改善农村生产生活配套设施条件，提高91户农户生活条件，带动农户30人就近务工增收。</v>
          </cell>
        </row>
        <row r="278">
          <cell r="G278" t="str">
            <v>麻虎镇</v>
          </cell>
          <cell r="H278" t="str">
            <v>太和村</v>
          </cell>
          <cell r="I278" t="str">
            <v>是</v>
          </cell>
          <cell r="J278" t="str">
            <v>否</v>
          </cell>
          <cell r="K278" t="str">
            <v>否</v>
          </cell>
          <cell r="L278">
            <v>41</v>
          </cell>
          <cell r="M278">
            <v>131</v>
          </cell>
          <cell r="N278">
            <v>91</v>
          </cell>
          <cell r="O278">
            <v>248</v>
          </cell>
        </row>
        <row r="279">
          <cell r="B279" t="str">
            <v>白河县宋家镇双喜村2023年人居环境整治项目</v>
          </cell>
          <cell r="C279" t="str">
            <v>1．道路主干道安装太阳能路灯55盏，聚集区照明设备1个。　2．双喜村一组院落改造提升3处，场地平整及硬化1820平方米；新修院落挡护长250米，高4.5米，宽1.2米；人行步道780米；人行防护栏920米；场地平巷道硬化150米；新修混凝土台阶5.8米；浆砌石岸280立方，干砌石岸87立方；新建50立方排污池一个。
3．双喜村二组场地平整及硬化300平方米，新修院落挡护长20米，高5米，宽1米。场地平整硬化500平方米。　　　　　　　　4．双喜村五组巷道硬化1500米。（产权归村集体所有）</v>
          </cell>
          <cell r="D279" t="str">
            <v>2023年1月-12月</v>
          </cell>
          <cell r="E279" t="str">
            <v>通过项目实施改善150户310人群众生活环境条件，其中脱贫户（含监测户）80户200人。项目建设期通过直接务工方式带动当地40户务工增收，预计户年均增收1500元以上。</v>
          </cell>
        </row>
        <row r="279">
          <cell r="G279" t="str">
            <v>宋家镇</v>
          </cell>
          <cell r="H279" t="str">
            <v>双喜村</v>
          </cell>
          <cell r="I279" t="str">
            <v>是</v>
          </cell>
          <cell r="J279" t="str">
            <v>是</v>
          </cell>
          <cell r="K279" t="str">
            <v>否</v>
          </cell>
          <cell r="L279">
            <v>80</v>
          </cell>
          <cell r="M279">
            <v>200</v>
          </cell>
          <cell r="N279">
            <v>150</v>
          </cell>
          <cell r="O279">
            <v>310</v>
          </cell>
        </row>
        <row r="280">
          <cell r="F280">
            <v>1</v>
          </cell>
        </row>
        <row r="281">
          <cell r="F281">
            <v>1</v>
          </cell>
        </row>
        <row r="282">
          <cell r="B282" t="str">
            <v>白河县仓上镇东庄村2023年度农户集中聚集区路灯建设工程项目</v>
          </cell>
          <cell r="C282" t="str">
            <v>裴家八组黑沟至裴家六组东庄河口，兰沟口至长安农场桥，共计3500米，安装路灯100盏（产权归村集体所有）。</v>
          </cell>
          <cell r="D282" t="str">
            <v>2023年1月-12月</v>
          </cell>
          <cell r="E282" t="str">
            <v>通过项目实施改善37户135人群众生活环境条件，其中脱贫户（含监测户）13户56人。项目建设期通过直接务工方式带动当地12户务工增收，预计户年均增收不低于2000元。</v>
          </cell>
        </row>
        <row r="282">
          <cell r="G282" t="str">
            <v>仓上镇</v>
          </cell>
          <cell r="H282" t="str">
            <v>东庄村</v>
          </cell>
          <cell r="I282" t="str">
            <v>是</v>
          </cell>
          <cell r="J282" t="str">
            <v>否</v>
          </cell>
          <cell r="K282" t="str">
            <v>是</v>
          </cell>
          <cell r="L282">
            <v>13</v>
          </cell>
          <cell r="M282">
            <v>56</v>
          </cell>
          <cell r="N282">
            <v>37</v>
          </cell>
          <cell r="O282">
            <v>135</v>
          </cell>
        </row>
        <row r="284">
          <cell r="F284">
            <v>8</v>
          </cell>
        </row>
        <row r="285">
          <cell r="F285">
            <v>8</v>
          </cell>
        </row>
        <row r="286">
          <cell r="F286">
            <v>1</v>
          </cell>
        </row>
        <row r="287">
          <cell r="B287" t="str">
            <v>白河县2023年搬迁安置点公共服务岗位补贴项目</v>
          </cell>
          <cell r="C287" t="str">
            <v>用于全县25个非集镇安置区，109个安置点聘请140个公共服务岗位补贴，补助标准为每月500元。</v>
          </cell>
          <cell r="D287" t="str">
            <v>2023年8月-12月</v>
          </cell>
          <cell r="E287" t="str">
            <v>改善搬迁群众生活水平，解决农村安置区物业管理难题，提升搬迁社区服务能力。</v>
          </cell>
        </row>
        <row r="287">
          <cell r="G287" t="str">
            <v>白河县</v>
          </cell>
        </row>
        <row r="287">
          <cell r="I287" t="str">
            <v>否</v>
          </cell>
          <cell r="J287" t="str">
            <v>否</v>
          </cell>
          <cell r="K287" t="str">
            <v>否</v>
          </cell>
          <cell r="L287">
            <v>5000</v>
          </cell>
          <cell r="M287">
            <v>11796</v>
          </cell>
          <cell r="N287">
            <v>5000</v>
          </cell>
          <cell r="O287">
            <v>11796</v>
          </cell>
        </row>
        <row r="288">
          <cell r="F288">
            <v>7</v>
          </cell>
        </row>
        <row r="289">
          <cell r="B289" t="str">
            <v>白河县城关镇2023年搬迁安置区公共服务设施建设项目</v>
          </cell>
          <cell r="C289" t="str">
            <v>在县城安置区、牛角安置区各建集贸市场1个（产权归村集体所有）。</v>
          </cell>
          <cell r="D289" t="str">
            <v>2023年1月-12月</v>
          </cell>
          <cell r="E289" t="str">
            <v>项目建成后能有效缓解105户375人搬迁群众的物资存放难问题。项目建设期通过直接务工方式带动当地10户农户增收，预计户年均增收不低于5000元。</v>
          </cell>
        </row>
        <row r="289">
          <cell r="G289" t="str">
            <v>城关镇</v>
          </cell>
          <cell r="H289" t="str">
            <v>公路村、胜利村</v>
          </cell>
          <cell r="I289" t="str">
            <v>否</v>
          </cell>
          <cell r="J289" t="str">
            <v>否</v>
          </cell>
          <cell r="K289" t="str">
            <v>否</v>
          </cell>
          <cell r="L289">
            <v>105</v>
          </cell>
          <cell r="M289">
            <v>375</v>
          </cell>
          <cell r="N289">
            <v>105</v>
          </cell>
          <cell r="O289">
            <v>375</v>
          </cell>
        </row>
        <row r="290">
          <cell r="B290" t="str">
            <v>白河县构朳镇2023年搬迁安置区公共服务设施项目</v>
          </cell>
          <cell r="C290" t="str">
            <v>新建构朳集镇安置区、纸坊安置区便民菜店各1个（产权归村集体所有）。</v>
          </cell>
          <cell r="D290" t="str">
            <v>2023年1月-12月</v>
          </cell>
          <cell r="E290" t="str">
            <v>新建构朳集镇安置区、纸坊安置区便民菜店各1处，项目建设期通过务工方式带动脱贫户20人务工，年人均增收2000元以上，直接辐射周边户数256户981人。</v>
          </cell>
        </row>
        <row r="290">
          <cell r="G290" t="str">
            <v>构朳镇</v>
          </cell>
          <cell r="H290" t="str">
            <v>高庄社区、纸坊社区</v>
          </cell>
          <cell r="I290" t="str">
            <v>否</v>
          </cell>
          <cell r="J290" t="str">
            <v>否</v>
          </cell>
          <cell r="K290" t="str">
            <v>否</v>
          </cell>
          <cell r="L290">
            <v>256</v>
          </cell>
          <cell r="M290">
            <v>981</v>
          </cell>
          <cell r="N290">
            <v>256</v>
          </cell>
          <cell r="O290">
            <v>981</v>
          </cell>
        </row>
        <row r="291">
          <cell r="B291" t="str">
            <v>白河县构朳镇集镇安置区“一站式”社区综合服务设施项目</v>
          </cell>
          <cell r="C291" t="str">
            <v>新建构朳集镇安置区“一站式”社区综合服务设施1处约40㎡，改善易地搬迁集中安置区搬迁群众生产生活条件，提升为群总办事效率（产权归村集体所有）。</v>
          </cell>
          <cell r="D291" t="str">
            <v>2023年1月-12月</v>
          </cell>
          <cell r="E291" t="str">
            <v>构朳集镇安置区新建“一站式”社区综合服务设施1处，项目形成资产权属归村集体所有，按照构朳镇资产管护办法要求由高庄社区负责后续管护。项目建设期通过务工方式带动脱贫户10人务工，年人均增收2000元以上,直接辐射周边户数183户770人。</v>
          </cell>
        </row>
        <row r="291">
          <cell r="G291" t="str">
            <v>构朳镇</v>
          </cell>
          <cell r="H291" t="str">
            <v>高庄社区</v>
          </cell>
          <cell r="I291" t="str">
            <v>否</v>
          </cell>
          <cell r="J291" t="str">
            <v>否</v>
          </cell>
          <cell r="K291" t="str">
            <v>否</v>
          </cell>
          <cell r="L291">
            <v>183</v>
          </cell>
          <cell r="M291">
            <v>770</v>
          </cell>
          <cell r="N291">
            <v>183</v>
          </cell>
          <cell r="O291">
            <v>770</v>
          </cell>
        </row>
        <row r="292">
          <cell r="B292" t="str">
            <v>白河县卡子镇2023年搬迁安置区公共服务设施项目</v>
          </cell>
          <cell r="C292" t="str">
            <v>1.补助卡子集镇安置区集贸市场及相关配套设1处。2.补助安置区“一站式”社区综合服务设施建设一处；3.“一站式”社区综合服务中心室内配套设施（产权归村集体所有）。</v>
          </cell>
          <cell r="D292" t="str">
            <v>2023年6-9月底前</v>
          </cell>
          <cell r="E292" t="str">
            <v>在项目建设基础上，带动40户农户增收1000元以上。</v>
          </cell>
        </row>
        <row r="292">
          <cell r="G292" t="str">
            <v>卡子镇</v>
          </cell>
          <cell r="H292" t="str">
            <v>大桥社区</v>
          </cell>
          <cell r="I292" t="str">
            <v>否</v>
          </cell>
          <cell r="J292" t="str">
            <v>否</v>
          </cell>
          <cell r="K292" t="str">
            <v>否</v>
          </cell>
          <cell r="L292">
            <v>147</v>
          </cell>
          <cell r="M292">
            <v>429</v>
          </cell>
          <cell r="N292">
            <v>147</v>
          </cell>
          <cell r="O292">
            <v>429</v>
          </cell>
        </row>
        <row r="293">
          <cell r="B293" t="str">
            <v>白河县茅坪镇2023年搬迁安置区公共服务设施建设项目</v>
          </cell>
          <cell r="C293" t="str">
            <v>在茅坪镇田湾安置区、四新安置区各建便民菜店1个（产权归村集体所有）。</v>
          </cell>
          <cell r="D293" t="str">
            <v>2023年1月-12月</v>
          </cell>
          <cell r="E293" t="str">
            <v>通过建设安置区便民菜店解决田湾村30户、四新村45户易地搬迁户生产生活问题,改善搬迁群众生活条件，形成资产产权归村集体所有。</v>
          </cell>
        </row>
        <row r="293">
          <cell r="G293" t="str">
            <v>茅坪镇</v>
          </cell>
          <cell r="H293" t="str">
            <v>田湾村、四新村</v>
          </cell>
        </row>
        <row r="293">
          <cell r="J293" t="str">
            <v>否</v>
          </cell>
        </row>
        <row r="293">
          <cell r="L293">
            <v>75</v>
          </cell>
          <cell r="M293">
            <v>320</v>
          </cell>
          <cell r="N293">
            <v>75</v>
          </cell>
          <cell r="O293">
            <v>320</v>
          </cell>
        </row>
        <row r="294">
          <cell r="B294" t="str">
            <v>白河县西营镇2023年搬迁安置区公共服务设施项目</v>
          </cell>
          <cell r="C294" t="str">
            <v>在栗园安置区新建便民菜店2个（产权归村集体所有）。</v>
          </cell>
          <cell r="D294" t="str">
            <v>2023年1月-12月</v>
          </cell>
          <cell r="E294" t="str">
            <v>改善40户搬迁群众生产生活条件，带动15人务工人均增收2000元。</v>
          </cell>
        </row>
        <row r="294">
          <cell r="G294" t="str">
            <v>西营镇</v>
          </cell>
          <cell r="H294" t="str">
            <v>栗园村</v>
          </cell>
          <cell r="I294" t="str">
            <v>是</v>
          </cell>
          <cell r="J294" t="str">
            <v>否</v>
          </cell>
          <cell r="K294" t="str">
            <v>是</v>
          </cell>
          <cell r="L294">
            <v>40</v>
          </cell>
          <cell r="M294">
            <v>126</v>
          </cell>
          <cell r="N294">
            <v>40</v>
          </cell>
          <cell r="O294">
            <v>126</v>
          </cell>
        </row>
        <row r="295">
          <cell r="B295" t="str">
            <v>白河县冷水镇2023年集镇安置区沙滩安置点公共服务设施项目</v>
          </cell>
          <cell r="C295" t="str">
            <v>集镇安置区建设集贸市场1个（产权归村集体所有）。</v>
          </cell>
          <cell r="D295" t="str">
            <v>2023年8月至12月</v>
          </cell>
          <cell r="E295" t="str">
            <v>1、促进安置点群众务工增收，带动10户群众户均增收2000元，改善搬迁群众生产生活条件。</v>
          </cell>
        </row>
        <row r="295">
          <cell r="G295" t="str">
            <v>冷水镇</v>
          </cell>
          <cell r="H295" t="str">
            <v>沙滩村</v>
          </cell>
          <cell r="I295" t="str">
            <v>是</v>
          </cell>
          <cell r="J295" t="str">
            <v>否</v>
          </cell>
          <cell r="K295" t="str">
            <v>否</v>
          </cell>
          <cell r="L295">
            <v>55</v>
          </cell>
          <cell r="M295">
            <v>130</v>
          </cell>
          <cell r="N295">
            <v>83</v>
          </cell>
          <cell r="O295">
            <v>240</v>
          </cell>
        </row>
        <row r="296">
          <cell r="F296">
            <v>1</v>
          </cell>
        </row>
        <row r="299">
          <cell r="F299">
            <v>1</v>
          </cell>
        </row>
        <row r="300">
          <cell r="F300">
            <v>1</v>
          </cell>
        </row>
        <row r="301">
          <cell r="B301" t="str">
            <v>白河县2023年“雨露计划”补助项目</v>
          </cell>
          <cell r="C301" t="str">
            <v>对1341名接受中等职业教育(含全日制普通中专、成人中专、职业高中、技工院校)、高等职业教育的脱贫家庭子女（含监测帮扶对象家庭子女），学生在校就读期间，其家庭每年给予助学补助资金3000元。</v>
          </cell>
          <cell r="D301" t="str">
            <v>2023年1月-10月</v>
          </cell>
          <cell r="E301" t="str">
            <v>计划对全县1341人接受中等职业教育、高等职业教育的脱贫家庭，学生在校就读期间每年补助3000元。</v>
          </cell>
        </row>
        <row r="301">
          <cell r="G301" t="str">
            <v>白河县</v>
          </cell>
        </row>
        <row r="301">
          <cell r="I301" t="str">
            <v>否</v>
          </cell>
          <cell r="J301" t="str">
            <v>否</v>
          </cell>
          <cell r="K301" t="str">
            <v>否</v>
          </cell>
          <cell r="L301">
            <v>1341</v>
          </cell>
          <cell r="M301">
            <v>1341</v>
          </cell>
          <cell r="N301">
            <v>1341</v>
          </cell>
          <cell r="O301">
            <v>1341</v>
          </cell>
        </row>
        <row r="303">
          <cell r="F303">
            <v>0</v>
          </cell>
        </row>
        <row r="305">
          <cell r="F305">
            <v>12</v>
          </cell>
        </row>
        <row r="306">
          <cell r="F306">
            <v>12</v>
          </cell>
        </row>
        <row r="307">
          <cell r="F307">
            <v>12</v>
          </cell>
        </row>
        <row r="308">
          <cell r="B308" t="str">
            <v>白河县2023年项目管理费</v>
          </cell>
          <cell r="C308" t="str">
            <v>用于项目前期设计、评审、招标、监理以及验收等与项目管理相关的支出。</v>
          </cell>
          <cell r="D308" t="str">
            <v>2023年1月-12月</v>
          </cell>
          <cell r="E308" t="str">
            <v>通过项目规范化管理，促进项目实施落地，对实施的巩固衔接项目进行规范化管理，支付项目前期设计、评审、招标、监理以及验收等与项目管理相关的支出。</v>
          </cell>
        </row>
        <row r="308">
          <cell r="G308" t="str">
            <v>白河县</v>
          </cell>
        </row>
        <row r="308">
          <cell r="I308" t="str">
            <v>否</v>
          </cell>
          <cell r="J308" t="str">
            <v>否</v>
          </cell>
          <cell r="K308" t="str">
            <v>否</v>
          </cell>
        </row>
        <row r="309">
          <cell r="B309" t="str">
            <v>白河县城关镇2023年度建设项目前期费用项目</v>
          </cell>
          <cell r="C309" t="str">
            <v>用于城关镇镇2023年度衔接资金项目设计、招标、预算、监理等项目前期费用。</v>
          </cell>
          <cell r="D309" t="str">
            <v>2023年1月-12月</v>
          </cell>
          <cell r="E309" t="str">
            <v>确保项目的设计、招标、评审、监理等程序规范，降低经济风险，保障群众利益。</v>
          </cell>
        </row>
        <row r="309">
          <cell r="G309" t="str">
            <v>城关镇</v>
          </cell>
        </row>
        <row r="309">
          <cell r="J309" t="str">
            <v>否</v>
          </cell>
        </row>
        <row r="310">
          <cell r="B310" t="str">
            <v>中厂镇2023年衔接资金工程项目前期费用</v>
          </cell>
          <cell r="C310" t="str">
            <v>用于中厂镇2023年度衔接资金项目设计、招标、预算、监理等项目前期费用。</v>
          </cell>
          <cell r="D310" t="str">
            <v>2023年1月-12月</v>
          </cell>
          <cell r="E310" t="str">
            <v>用于2023年度工程类项目前期设计、预算、监理等费用。</v>
          </cell>
        </row>
        <row r="310">
          <cell r="G310" t="str">
            <v>中厂镇</v>
          </cell>
        </row>
        <row r="310">
          <cell r="J310" t="str">
            <v>否</v>
          </cell>
        </row>
        <row r="311">
          <cell r="B311" t="str">
            <v>白河县构朳镇2023年巩固衔接资金工程项目前期费用</v>
          </cell>
          <cell r="C311" t="str">
            <v>用于构朳镇2023年度衔接资金项目设计、招标、预算、监理等项目前期费用。</v>
          </cell>
          <cell r="D311" t="str">
            <v>2023年1月-12月</v>
          </cell>
          <cell r="E311" t="str">
            <v>确保项目各项工作能够有机地协调，全局性对项目的工作内容进行控制管理。</v>
          </cell>
        </row>
        <row r="311">
          <cell r="G311" t="str">
            <v>构朳镇</v>
          </cell>
        </row>
        <row r="311">
          <cell r="J311" t="str">
            <v>否</v>
          </cell>
        </row>
        <row r="312">
          <cell r="B312" t="str">
            <v>白河县卡子镇2023年工程建设项目前期费用项目</v>
          </cell>
          <cell r="C312" t="str">
            <v>用于卡子镇2023年度衔接资金项目设计、招标、预算、监理等项目前期费用。</v>
          </cell>
          <cell r="D312" t="str">
            <v>2023年1月-12月</v>
          </cell>
          <cell r="E312" t="str">
            <v>确保工程类项目能够有机地协调，全局性对项目的工作内容进行控制管理。</v>
          </cell>
        </row>
        <row r="312">
          <cell r="G312" t="str">
            <v>卡子镇</v>
          </cell>
        </row>
        <row r="312">
          <cell r="J312" t="str">
            <v>否</v>
          </cell>
        </row>
        <row r="313">
          <cell r="B313" t="str">
            <v>白河县茅坪镇2023年衔接资金工程项目前期费用</v>
          </cell>
          <cell r="C313" t="str">
            <v>用于茅坪镇2023年度衔接资金项目设计、招标、预算、监理等项目前期费用。</v>
          </cell>
          <cell r="D313" t="str">
            <v>2023年1月-12月</v>
          </cell>
          <cell r="E313" t="str">
            <v>确保工程类项目能够有机地协调，全局性对项目的工作内容进行控制管理。</v>
          </cell>
        </row>
        <row r="313">
          <cell r="G313" t="str">
            <v>茅坪镇</v>
          </cell>
        </row>
        <row r="313">
          <cell r="J313" t="str">
            <v>否</v>
          </cell>
        </row>
        <row r="314">
          <cell r="B314" t="str">
            <v>白河县宋家镇2023年度衔接资金工程项目管理前期费用</v>
          </cell>
          <cell r="C314" t="str">
            <v>用于宋家镇2023年度衔接资金项目设计、招标、预算、监理等项目前期费用。</v>
          </cell>
          <cell r="D314" t="str">
            <v>2023年1月-12月</v>
          </cell>
          <cell r="E314" t="str">
            <v>确保项目顺利实施，保证工程质量。</v>
          </cell>
        </row>
        <row r="314">
          <cell r="G314" t="str">
            <v>宋家镇</v>
          </cell>
        </row>
        <row r="314">
          <cell r="J314" t="str">
            <v>是</v>
          </cell>
        </row>
        <row r="315">
          <cell r="B315" t="str">
            <v>白河县双丰镇2023年度工程建设项目前期费用</v>
          </cell>
          <cell r="C315" t="str">
            <v>用于双丰镇2023年度衔接资金项目设计、招标、预算、监理等项目前期费用。</v>
          </cell>
          <cell r="D315" t="str">
            <v>2023年1月-12月</v>
          </cell>
          <cell r="E315" t="str">
            <v>促进2023年巩固衔接项目规范管理，加强监督指导，提升项目管理水平。</v>
          </cell>
        </row>
        <row r="315">
          <cell r="G315" t="str">
            <v>双丰镇</v>
          </cell>
        </row>
        <row r="315">
          <cell r="J315" t="str">
            <v>否</v>
          </cell>
        </row>
        <row r="316">
          <cell r="B316" t="str">
            <v>白河县西营镇2023年衔接资金工程项目管理前期费用项目</v>
          </cell>
          <cell r="C316" t="str">
            <v>用于西营镇2023年度衔接资金项目设计、招标、预算、监理等项目前期费用。</v>
          </cell>
          <cell r="D316" t="str">
            <v>2023年1月-12月</v>
          </cell>
          <cell r="E316" t="str">
            <v>促进2023年巩固衔接项目规范管理，加强监督指导，提升项目管理水平。</v>
          </cell>
        </row>
        <row r="316">
          <cell r="G316" t="str">
            <v>西营镇</v>
          </cell>
        </row>
        <row r="316">
          <cell r="J316" t="str">
            <v>否</v>
          </cell>
        </row>
        <row r="317">
          <cell r="B317" t="str">
            <v>白河县仓上镇2023年度财政衔接资金项目前期费用</v>
          </cell>
          <cell r="C317" t="str">
            <v>用于仓上镇2023年度衔接资金项目设计、招标、预算、监理等项目前期费用。</v>
          </cell>
          <cell r="D317" t="str">
            <v>2023年1月-12月</v>
          </cell>
          <cell r="E317" t="str">
            <v>通过项目规范化管理，促进项目实施落地，对实施的巩固衔接项目进行规范化管理，支付项目前期费用及其他项目管理费用</v>
          </cell>
        </row>
        <row r="317">
          <cell r="G317" t="str">
            <v>仓上镇</v>
          </cell>
        </row>
        <row r="317">
          <cell r="J317" t="str">
            <v>否</v>
          </cell>
        </row>
        <row r="318">
          <cell r="B318" t="str">
            <v>白河县冷水镇2023年度衔接资金项目前期管理费用</v>
          </cell>
          <cell r="C318" t="str">
            <v>用于冷水镇2023年度衔接资金项目设计、招标、预算、监理等项目前期费用。</v>
          </cell>
          <cell r="D318" t="str">
            <v>2023年1月-12月</v>
          </cell>
          <cell r="E318" t="str">
            <v>规范项目前期规范化建设</v>
          </cell>
        </row>
        <row r="318">
          <cell r="G318" t="str">
            <v>冷水镇</v>
          </cell>
        </row>
        <row r="318">
          <cell r="J318" t="str">
            <v>否</v>
          </cell>
        </row>
        <row r="319">
          <cell r="B319" t="str">
            <v>白河县麻虎镇2023年衔接资金工程项目前期费用项目</v>
          </cell>
          <cell r="C319" t="str">
            <v>用于麻虎镇2023年度衔接资金项目设计、招标、预算、监理等项目前期费用。</v>
          </cell>
          <cell r="D319" t="str">
            <v>2023年1月-12月</v>
          </cell>
          <cell r="E319" t="str">
            <v>带动需要进行前期设计等相关项目，有效解决项目前期费用，减少项目工程前期费用投入，间接提高务工农户收入，对涉及项目的农户受益务工增收</v>
          </cell>
        </row>
        <row r="319">
          <cell r="G319" t="str">
            <v>麻虎镇</v>
          </cell>
        </row>
        <row r="319">
          <cell r="J319" t="str">
            <v>否</v>
          </cell>
        </row>
        <row r="320">
          <cell r="F320">
            <v>0</v>
          </cell>
        </row>
      </sheetData>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344"/>
  <sheetViews>
    <sheetView tabSelected="1" zoomScale="90" zoomScaleNormal="90" topLeftCell="A281" workbookViewId="0">
      <selection activeCell="R284" sqref="R284"/>
    </sheetView>
  </sheetViews>
  <sheetFormatPr defaultColWidth="9" defaultRowHeight="15"/>
  <cols>
    <col min="1" max="1" width="12.125" style="5" customWidth="1"/>
    <col min="2" max="2" width="14.6333333333333" style="6" customWidth="1"/>
    <col min="3" max="3" width="26" style="7" customWidth="1"/>
    <col min="4" max="4" width="6.775" style="7" customWidth="1"/>
    <col min="5" max="5" width="6.775" style="8" customWidth="1"/>
    <col min="6" max="6" width="6.775" style="7" customWidth="1"/>
    <col min="7" max="9" width="6.5" style="7" customWidth="1"/>
    <col min="10" max="10" width="6.625" style="7" customWidth="1"/>
    <col min="11" max="16" width="10.775" style="9" customWidth="1"/>
    <col min="17" max="17" width="10.775" style="10" customWidth="1"/>
    <col min="18" max="18" width="5.38333333333333" style="11" customWidth="1"/>
    <col min="19" max="20" width="4.5" style="11" customWidth="1"/>
    <col min="21" max="21" width="10.275" style="11" customWidth="1"/>
    <col min="22" max="24" width="4.5" style="11" customWidth="1"/>
    <col min="25" max="25" width="6.13333333333333" style="12" customWidth="1"/>
    <col min="26" max="30" width="5.13333333333333" style="7" customWidth="1"/>
    <col min="31" max="31" width="5" style="7" customWidth="1"/>
    <col min="32" max="33" width="6.38333333333333" style="7" customWidth="1"/>
    <col min="34" max="34" width="12.875" style="7" customWidth="1"/>
    <col min="35" max="35" width="27" style="7" customWidth="1"/>
    <col min="36" max="36" width="4.63333333333333" style="7" customWidth="1"/>
    <col min="37" max="40" width="8" style="7" hidden="1" customWidth="1"/>
    <col min="41" max="41" width="23.3833333333333" style="7" hidden="1" customWidth="1"/>
    <col min="42" max="43" width="8" style="7" hidden="1" customWidth="1"/>
    <col min="44" max="272" width="8" style="7" customWidth="1"/>
    <col min="273" max="16384" width="9" style="7"/>
  </cols>
  <sheetData>
    <row r="1" ht="14.25" spans="1:13">
      <c r="A1" s="13" t="s">
        <v>0</v>
      </c>
      <c r="M1" s="27"/>
    </row>
    <row r="2" ht="36.75" spans="1:35">
      <c r="A2" s="14" t="s">
        <v>1</v>
      </c>
      <c r="B2" s="15"/>
      <c r="C2" s="14"/>
      <c r="D2" s="14"/>
      <c r="F2" s="14"/>
      <c r="G2" s="14"/>
      <c r="H2" s="14"/>
      <c r="I2" s="14"/>
      <c r="J2" s="14"/>
      <c r="K2" s="11"/>
      <c r="L2" s="11"/>
      <c r="M2" s="11"/>
      <c r="N2" s="11"/>
      <c r="O2" s="11"/>
      <c r="P2" s="11"/>
      <c r="Q2" s="32"/>
      <c r="Z2" s="14"/>
      <c r="AA2" s="14"/>
      <c r="AB2" s="14"/>
      <c r="AC2" s="14"/>
      <c r="AD2" s="14"/>
      <c r="AE2" s="14"/>
      <c r="AF2" s="14"/>
      <c r="AG2" s="14"/>
      <c r="AH2" s="14"/>
      <c r="AI2" s="14"/>
    </row>
    <row r="3" ht="36.75" spans="1:35">
      <c r="A3" s="14"/>
      <c r="B3" s="15"/>
      <c r="C3" s="14"/>
      <c r="D3" s="14"/>
      <c r="F3" s="14"/>
      <c r="G3" s="14"/>
      <c r="H3" s="14"/>
      <c r="I3" s="14"/>
      <c r="J3" s="14"/>
      <c r="K3" s="11"/>
      <c r="L3" s="11"/>
      <c r="M3" s="11"/>
      <c r="N3" s="11"/>
      <c r="O3" s="11"/>
      <c r="P3" s="11"/>
      <c r="Q3" s="32"/>
      <c r="Z3" s="14"/>
      <c r="AA3" s="14"/>
      <c r="AB3" s="14"/>
      <c r="AC3" s="14"/>
      <c r="AD3" s="14"/>
      <c r="AE3" s="14"/>
      <c r="AF3" s="14"/>
      <c r="AG3" s="14"/>
      <c r="AH3" s="14"/>
      <c r="AI3" s="33" t="s">
        <v>2</v>
      </c>
    </row>
    <row r="4" s="1" customFormat="1" ht="14.25" spans="1:42">
      <c r="A4" s="16" t="s">
        <v>3</v>
      </c>
      <c r="B4" s="17" t="s">
        <v>4</v>
      </c>
      <c r="C4" s="18" t="s">
        <v>5</v>
      </c>
      <c r="D4" s="18" t="s">
        <v>6</v>
      </c>
      <c r="E4" s="18" t="s">
        <v>7</v>
      </c>
      <c r="F4" s="18"/>
      <c r="G4" s="18" t="s">
        <v>8</v>
      </c>
      <c r="H4" s="18" t="s">
        <v>9</v>
      </c>
      <c r="I4" s="18" t="s">
        <v>10</v>
      </c>
      <c r="J4" s="18" t="s">
        <v>11</v>
      </c>
      <c r="K4" s="28" t="s">
        <v>12</v>
      </c>
      <c r="L4" s="28"/>
      <c r="M4" s="28"/>
      <c r="N4" s="28"/>
      <c r="O4" s="28"/>
      <c r="P4" s="28"/>
      <c r="Q4" s="28"/>
      <c r="R4" s="28"/>
      <c r="S4" s="28"/>
      <c r="T4" s="28"/>
      <c r="U4" s="28"/>
      <c r="V4" s="28"/>
      <c r="W4" s="28"/>
      <c r="X4" s="28"/>
      <c r="Y4" s="18" t="s">
        <v>13</v>
      </c>
      <c r="Z4" s="18" t="s">
        <v>14</v>
      </c>
      <c r="AA4" s="18" t="s">
        <v>15</v>
      </c>
      <c r="AB4" s="18" t="s">
        <v>16</v>
      </c>
      <c r="AC4" s="18" t="s">
        <v>17</v>
      </c>
      <c r="AD4" s="18" t="s">
        <v>18</v>
      </c>
      <c r="AE4" s="18" t="s">
        <v>19</v>
      </c>
      <c r="AF4" s="18"/>
      <c r="AG4" s="18" t="s">
        <v>20</v>
      </c>
      <c r="AH4" s="18" t="s">
        <v>21</v>
      </c>
      <c r="AI4" s="18" t="s">
        <v>22</v>
      </c>
      <c r="AJ4" s="18" t="s">
        <v>23</v>
      </c>
      <c r="AM4" s="34" t="s">
        <v>24</v>
      </c>
      <c r="AN4" s="35"/>
      <c r="AO4" s="35"/>
      <c r="AP4" s="39"/>
    </row>
    <row r="5" s="1" customFormat="1" ht="28.5" spans="1:42">
      <c r="A5" s="16"/>
      <c r="B5" s="17"/>
      <c r="C5" s="18"/>
      <c r="D5" s="18"/>
      <c r="E5" s="18" t="s">
        <v>25</v>
      </c>
      <c r="F5" s="18" t="s">
        <v>26</v>
      </c>
      <c r="G5" s="18"/>
      <c r="H5" s="18"/>
      <c r="I5" s="18"/>
      <c r="J5" s="18"/>
      <c r="K5" s="29" t="s">
        <v>27</v>
      </c>
      <c r="L5" s="29" t="s">
        <v>28</v>
      </c>
      <c r="M5" s="29"/>
      <c r="N5" s="29"/>
      <c r="O5" s="29"/>
      <c r="P5" s="29"/>
      <c r="Q5" s="28" t="s">
        <v>29</v>
      </c>
      <c r="R5" s="28"/>
      <c r="S5" s="28"/>
      <c r="T5" s="28"/>
      <c r="U5" s="28"/>
      <c r="V5" s="28"/>
      <c r="W5" s="28"/>
      <c r="X5" s="28"/>
      <c r="Y5" s="18"/>
      <c r="Z5" s="18"/>
      <c r="AA5" s="18"/>
      <c r="AB5" s="18"/>
      <c r="AC5" s="18"/>
      <c r="AD5" s="18"/>
      <c r="AE5" s="18"/>
      <c r="AF5" s="18"/>
      <c r="AG5" s="18"/>
      <c r="AH5" s="18"/>
      <c r="AI5" s="18"/>
      <c r="AJ5" s="18"/>
      <c r="AM5" s="36" t="s">
        <v>30</v>
      </c>
      <c r="AN5" s="36" t="s">
        <v>31</v>
      </c>
      <c r="AO5" s="36" t="s">
        <v>32</v>
      </c>
      <c r="AP5" s="36" t="s">
        <v>33</v>
      </c>
    </row>
    <row r="6" s="1" customFormat="1" ht="60" spans="1:42">
      <c r="A6" s="16"/>
      <c r="B6" s="17"/>
      <c r="C6" s="18"/>
      <c r="D6" s="18"/>
      <c r="E6" s="18"/>
      <c r="F6" s="18"/>
      <c r="G6" s="18"/>
      <c r="H6" s="18"/>
      <c r="I6" s="18"/>
      <c r="J6" s="18"/>
      <c r="K6" s="29"/>
      <c r="L6" s="29" t="s">
        <v>34</v>
      </c>
      <c r="M6" s="29" t="s">
        <v>35</v>
      </c>
      <c r="N6" s="29" t="s">
        <v>36</v>
      </c>
      <c r="O6" s="29" t="s">
        <v>37</v>
      </c>
      <c r="P6" s="29" t="s">
        <v>38</v>
      </c>
      <c r="Q6" s="29" t="s">
        <v>39</v>
      </c>
      <c r="R6" s="28" t="s">
        <v>40</v>
      </c>
      <c r="S6" s="28" t="s">
        <v>41</v>
      </c>
      <c r="T6" s="28" t="s">
        <v>42</v>
      </c>
      <c r="U6" s="28" t="s">
        <v>43</v>
      </c>
      <c r="V6" s="28" t="s">
        <v>44</v>
      </c>
      <c r="W6" s="28" t="s">
        <v>45</v>
      </c>
      <c r="X6" s="28" t="s">
        <v>46</v>
      </c>
      <c r="Y6" s="18"/>
      <c r="Z6" s="18"/>
      <c r="AA6" s="18"/>
      <c r="AB6" s="18"/>
      <c r="AC6" s="18"/>
      <c r="AD6" s="18"/>
      <c r="AE6" s="18" t="s">
        <v>47</v>
      </c>
      <c r="AF6" s="18" t="s">
        <v>48</v>
      </c>
      <c r="AG6" s="18"/>
      <c r="AH6" s="18"/>
      <c r="AI6" s="18"/>
      <c r="AJ6" s="18"/>
      <c r="AM6" s="36" t="s">
        <v>49</v>
      </c>
      <c r="AN6" s="36" t="s">
        <v>50</v>
      </c>
      <c r="AO6" s="36" t="s">
        <v>51</v>
      </c>
      <c r="AP6" s="36" t="s">
        <v>52</v>
      </c>
    </row>
    <row r="7" s="2" customFormat="1" ht="32.25" customHeight="1" spans="1:42">
      <c r="A7" s="19" t="s">
        <v>53</v>
      </c>
      <c r="B7" s="20">
        <f>B8+B171+B180+B192+B199+B205+B214+B216+B226+B292+B302+B324+B329+B343</f>
        <v>274</v>
      </c>
      <c r="C7" s="21"/>
      <c r="D7" s="21"/>
      <c r="E7" s="21"/>
      <c r="F7" s="21"/>
      <c r="G7" s="21"/>
      <c r="H7" s="21"/>
      <c r="I7" s="21"/>
      <c r="J7" s="21"/>
      <c r="K7" s="30">
        <f>L7+Q7+U7</f>
        <v>63278</v>
      </c>
      <c r="L7" s="30">
        <f>M7+N7+O7+P7</f>
        <v>24363</v>
      </c>
      <c r="M7" s="30">
        <f>M8+M171+M180+M192+M199+M205+M214+M216+M226+M292+M302+M324+M329+M343</f>
        <v>15848</v>
      </c>
      <c r="N7" s="30">
        <f>N8+N171+N180+N192+N199+N205+N214+N216+N226+N292+N302+N324+N329+N343</f>
        <v>4845</v>
      </c>
      <c r="O7" s="30">
        <f>O8+O171+O180+O192+O199+O205+O214+O216+O226+O292+O302+O324+O329+O343</f>
        <v>1020</v>
      </c>
      <c r="P7" s="30">
        <f>P8+P171+P180+P192+P199+P205+P214+P216+P226+P292+P302+P324+P329+P343</f>
        <v>2650</v>
      </c>
      <c r="Q7" s="30">
        <f>Q8+Q171+Q180+Q192+Q199+Q205+Q214+Q216+Q226+Q292+Q302+Q324+Q329+Q343</f>
        <v>30815</v>
      </c>
      <c r="R7" s="30"/>
      <c r="S7" s="30"/>
      <c r="T7" s="30"/>
      <c r="U7" s="30">
        <f>U343</f>
        <v>8100</v>
      </c>
      <c r="V7" s="30"/>
      <c r="W7" s="30"/>
      <c r="X7" s="30"/>
      <c r="Y7" s="18"/>
      <c r="Z7" s="18"/>
      <c r="AA7" s="18"/>
      <c r="AB7" s="18"/>
      <c r="AC7" s="18"/>
      <c r="AD7" s="18"/>
      <c r="AE7" s="18"/>
      <c r="AF7" s="18"/>
      <c r="AG7" s="18"/>
      <c r="AH7" s="18"/>
      <c r="AI7" s="18"/>
      <c r="AJ7" s="18"/>
      <c r="AM7" s="36"/>
      <c r="AN7" s="36" t="s">
        <v>54</v>
      </c>
      <c r="AO7" s="36"/>
      <c r="AP7" s="36"/>
    </row>
    <row r="8" s="2" customFormat="1" ht="32.25" customHeight="1" spans="1:42">
      <c r="A8" s="21" t="s">
        <v>55</v>
      </c>
      <c r="B8" s="20">
        <f>B9+B111+B114</f>
        <v>157</v>
      </c>
      <c r="C8" s="21"/>
      <c r="D8" s="21"/>
      <c r="E8" s="21"/>
      <c r="F8" s="21"/>
      <c r="G8" s="21"/>
      <c r="H8" s="21"/>
      <c r="I8" s="21"/>
      <c r="J8" s="21"/>
      <c r="K8" s="30">
        <f>L8+Q8</f>
        <v>18877.8</v>
      </c>
      <c r="L8" s="30">
        <f>M8+N8+O8+P8</f>
        <v>13706.8</v>
      </c>
      <c r="M8" s="30">
        <f>M9+M111+M114</f>
        <v>11070</v>
      </c>
      <c r="N8" s="30">
        <f>N9+N111+N114</f>
        <v>2505.8</v>
      </c>
      <c r="O8" s="30">
        <f>O9+O111+O114</f>
        <v>131</v>
      </c>
      <c r="P8" s="30">
        <f>P9+P111+P114</f>
        <v>0</v>
      </c>
      <c r="Q8" s="30">
        <f>Q9+Q111+Q114</f>
        <v>5171</v>
      </c>
      <c r="R8" s="30"/>
      <c r="S8" s="30"/>
      <c r="T8" s="30"/>
      <c r="U8" s="30"/>
      <c r="V8" s="30"/>
      <c r="W8" s="30"/>
      <c r="X8" s="30"/>
      <c r="Y8" s="18"/>
      <c r="Z8" s="18"/>
      <c r="AA8" s="18"/>
      <c r="AB8" s="18"/>
      <c r="AC8" s="18"/>
      <c r="AD8" s="18"/>
      <c r="AE8" s="18"/>
      <c r="AF8" s="18"/>
      <c r="AG8" s="18"/>
      <c r="AH8" s="18"/>
      <c r="AI8" s="18"/>
      <c r="AJ8" s="18"/>
      <c r="AM8" s="36"/>
      <c r="AN8" s="36" t="s">
        <v>56</v>
      </c>
      <c r="AO8" s="36"/>
      <c r="AP8" s="36"/>
    </row>
    <row r="9" s="2" customFormat="1" ht="24" spans="1:42">
      <c r="A9" s="21" t="s">
        <v>57</v>
      </c>
      <c r="B9" s="20">
        <v>101</v>
      </c>
      <c r="C9" s="21"/>
      <c r="D9" s="21"/>
      <c r="E9" s="21"/>
      <c r="F9" s="21"/>
      <c r="G9" s="21"/>
      <c r="H9" s="21"/>
      <c r="I9" s="21"/>
      <c r="J9" s="21"/>
      <c r="K9" s="28">
        <f t="shared" ref="K9:Q9" si="0">SUM(K10:K110)</f>
        <v>13109.8</v>
      </c>
      <c r="L9" s="28">
        <f t="shared" si="0"/>
        <v>8539.8</v>
      </c>
      <c r="M9" s="28">
        <f t="shared" si="0"/>
        <v>7005</v>
      </c>
      <c r="N9" s="28">
        <f t="shared" si="0"/>
        <v>1403.8</v>
      </c>
      <c r="O9" s="28">
        <f t="shared" si="0"/>
        <v>131</v>
      </c>
      <c r="P9" s="28">
        <f t="shared" si="0"/>
        <v>0</v>
      </c>
      <c r="Q9" s="28">
        <f t="shared" si="0"/>
        <v>4570</v>
      </c>
      <c r="R9" s="30"/>
      <c r="S9" s="30"/>
      <c r="T9" s="30"/>
      <c r="U9" s="30"/>
      <c r="V9" s="30"/>
      <c r="W9" s="30"/>
      <c r="X9" s="30"/>
      <c r="Y9" s="18"/>
      <c r="Z9" s="18"/>
      <c r="AA9" s="18"/>
      <c r="AB9" s="18"/>
      <c r="AC9" s="18"/>
      <c r="AD9" s="18"/>
      <c r="AE9" s="18"/>
      <c r="AF9" s="18"/>
      <c r="AG9" s="18"/>
      <c r="AH9" s="18"/>
      <c r="AI9" s="18"/>
      <c r="AJ9" s="18"/>
      <c r="AM9" s="37"/>
      <c r="AN9" s="37"/>
      <c r="AO9" s="37"/>
      <c r="AP9" s="37"/>
    </row>
    <row r="10" s="3" customFormat="1" ht="200" customHeight="1" spans="1:36">
      <c r="A10" s="22">
        <v>1</v>
      </c>
      <c r="B10" s="17" t="s">
        <v>58</v>
      </c>
      <c r="C10" s="23" t="str">
        <f>VLOOKUP(B10,'[1]2023年度统筹整合财政涉农资金项目明细表'!$B$11:$C$319,2,FALSE)</f>
        <v>扶持142户“三类户”发展粮油（大豆、玉米）500亩，红薯300亩，甜杆种植150亩，改造经济林面积150亩，种植黄姜及中药材10亩，生猪养殖150头，羊80只，牛30头，禽类养殖4000羽等产业。</v>
      </c>
      <c r="D10" s="18" t="s">
        <v>59</v>
      </c>
      <c r="E10" s="24" t="s">
        <v>59</v>
      </c>
      <c r="F10" s="18" t="s">
        <v>60</v>
      </c>
      <c r="G10" s="18">
        <v>2023</v>
      </c>
      <c r="H10" s="18" t="s">
        <v>61</v>
      </c>
      <c r="I10" s="18" t="s">
        <v>62</v>
      </c>
      <c r="J10" s="16">
        <v>13571453881</v>
      </c>
      <c r="K10" s="28">
        <f>L10+R10</f>
        <v>28.2</v>
      </c>
      <c r="L10" s="28">
        <f t="shared" ref="L10:L20" si="1">M10+N10+O10+P10</f>
        <v>28.2</v>
      </c>
      <c r="M10" s="28"/>
      <c r="N10" s="28">
        <v>28.2</v>
      </c>
      <c r="O10" s="28"/>
      <c r="P10" s="28"/>
      <c r="R10" s="28"/>
      <c r="S10" s="28"/>
      <c r="T10" s="28"/>
      <c r="U10" s="28"/>
      <c r="V10" s="28"/>
      <c r="W10" s="28"/>
      <c r="X10" s="28"/>
      <c r="Y10" s="18" t="s">
        <v>51</v>
      </c>
      <c r="Z10" s="18" t="s">
        <v>63</v>
      </c>
      <c r="AA10" s="18" t="s">
        <v>52</v>
      </c>
      <c r="AB10" s="18" t="s">
        <v>64</v>
      </c>
      <c r="AC10" s="18" t="s">
        <v>65</v>
      </c>
      <c r="AD10" s="18" t="s">
        <v>65</v>
      </c>
      <c r="AE10" s="18">
        <f>VLOOKUP(B10,'[1]2023年度统筹整合财政涉农资金项目明细表'!$B$11:$L$319,11,FALSE)</f>
        <v>142</v>
      </c>
      <c r="AF10" s="18">
        <f>VLOOKUP(B10,'[1]2023年度统筹整合财政涉农资金项目明细表'!$B$11:$M$321,12,FALSE)</f>
        <v>382</v>
      </c>
      <c r="AG10" s="18">
        <f>VLOOKUP(B10,'[1]2023年度统筹整合财政涉农资金项目明细表'!$B$11:$O$319,14,FALSE)</f>
        <v>382</v>
      </c>
      <c r="AH10" s="18" t="s">
        <v>66</v>
      </c>
      <c r="AI10" s="23" t="str">
        <f>VLOOKUP(B10,'[1]2023年度统筹整合财政涉农资金项目明细表'!$B$11:$E$319,4,FALSE)</f>
        <v>按照《白河县2022年度防返贫监测对象发展产业奖补办法》，相关标准：优质粮油（含水稻、玉米、小麦、马铃薯、油菜、杂粮、花生、油葵）100元／亩；种植红薯200元／亩；.改造经济林300元／亩；新建黄姜及其他中药材、桃李果树、苗木花卉、茶园、猕猴桃等400元／亩；养育肥猪200元／头，能繁母猪（当年产仔1窝以上）600元／头；养牛1头以上（含1头），牛犊300元／头，当年出栏1000元／头；养羊3只以上（含3只）,200元／只，能繁母羊300元／只；养禽20羽以上（含20羽），1.5公斤以上，10元／羽。带动142户“三类户”农户发展种养殖产业，实现预期目标，预计户年均增收不低于1000元。</v>
      </c>
      <c r="AJ10" s="25"/>
    </row>
    <row r="11" s="3" customFormat="1" ht="188" customHeight="1" spans="1:36">
      <c r="A11" s="22">
        <v>2</v>
      </c>
      <c r="B11" s="17" t="s">
        <v>67</v>
      </c>
      <c r="C11" s="23" t="str">
        <f>VLOOKUP(B11,'[1]2023年度统筹整合财政涉农资金项目明细表'!$B$11:$C$319,2,FALSE)</f>
        <v>全镇脱贫不稳定户17户、边缘易致贫户32户、突发严重困难户106户发展种养殖业，其中种植魔芋100亩、茶叶100亩、玉米200亩等共计500余亩，养殖猪200头、牛100头、羊120头、鸡500只。</v>
      </c>
      <c r="D11" s="18" t="s">
        <v>68</v>
      </c>
      <c r="E11" s="24" t="s">
        <v>68</v>
      </c>
      <c r="F11" s="18" t="s">
        <v>69</v>
      </c>
      <c r="G11" s="18">
        <v>2023</v>
      </c>
      <c r="H11" s="18" t="s">
        <v>61</v>
      </c>
      <c r="I11" s="18" t="s">
        <v>70</v>
      </c>
      <c r="J11" s="16">
        <v>13891512088</v>
      </c>
      <c r="K11" s="28">
        <f t="shared" ref="K11:K44" si="2">L11+Q11</f>
        <v>18</v>
      </c>
      <c r="L11" s="28">
        <f t="shared" si="1"/>
        <v>18</v>
      </c>
      <c r="M11" s="28"/>
      <c r="N11" s="28">
        <v>18</v>
      </c>
      <c r="O11" s="28"/>
      <c r="P11" s="28"/>
      <c r="Q11" s="28"/>
      <c r="R11" s="28"/>
      <c r="S11" s="28"/>
      <c r="T11" s="28"/>
      <c r="U11" s="28"/>
      <c r="V11" s="28"/>
      <c r="W11" s="28"/>
      <c r="X11" s="28"/>
      <c r="Y11" s="18" t="s">
        <v>51</v>
      </c>
      <c r="Z11" s="18" t="s">
        <v>63</v>
      </c>
      <c r="AA11" s="18" t="s">
        <v>52</v>
      </c>
      <c r="AB11" s="18" t="s">
        <v>64</v>
      </c>
      <c r="AC11" s="18" t="s">
        <v>65</v>
      </c>
      <c r="AD11" s="18" t="s">
        <v>65</v>
      </c>
      <c r="AE11" s="18">
        <f>VLOOKUP(B11,'[1]2023年度统筹整合财政涉农资金项目明细表'!$B$11:$L$319,11,FALSE)</f>
        <v>166</v>
      </c>
      <c r="AF11" s="18">
        <f>VLOOKUP(B11,'[1]2023年度统筹整合财政涉农资金项目明细表'!$B$11:$M$321,12,FALSE)</f>
        <v>566</v>
      </c>
      <c r="AG11" s="18">
        <f>VLOOKUP(B11,'[1]2023年度统筹整合财政涉农资金项目明细表'!$B$11:$O$319,14,FALSE)</f>
        <v>566</v>
      </c>
      <c r="AH11" s="18" t="s">
        <v>71</v>
      </c>
      <c r="AI11" s="23" t="str">
        <f>VLOOKUP(B11,'[1]2023年度统筹整合财政涉农资金项目明细表'!$B$11:$E$319,4,FALSE)</f>
        <v>按照《白河县2022年度防返贫监测对象发展产业奖补办法》，相关标准：新建黄姜及其他中药材、桃李果树、苗木花卉、茶园、猕猴桃等400元／亩；大田魔芋1000／亩，林下魔芋500元／亩；优质粮油（含水稻、玉米、小麦、马铃薯、油菜、杂粮、花生、油葵）100元／亩；养育肥猪200元／头，能繁母猪（当年产仔1窝以上）600元／头；养牛1头以上（含1头），牛犊300元／头，当年出栏1000元／头；养羊3只以上（含3只）,200元／只，能繁母羊300元／只；养禽20羽以上（含20羽），1.5公斤以上，10元／羽。带动166户566人发展产业，实现预期目标，预计户年均增收不低于1000元。</v>
      </c>
      <c r="AJ11" s="25"/>
    </row>
    <row r="12" s="3" customFormat="1" ht="146.25" spans="1:36">
      <c r="A12" s="22">
        <v>3</v>
      </c>
      <c r="B12" s="17" t="s">
        <v>72</v>
      </c>
      <c r="C12" s="23" t="str">
        <f>VLOOKUP(B12,'[1]2023年度统筹整合财政涉农资金项目明细表'!$B$11:$C$319,2,FALSE)</f>
        <v>养牛29头，养羊68头，养猪79头，养鸡1597只、养蜂5箱，种植油菜142亩，种植花生78.5亩，种植玉米166亩，种植甘蔗17亩，种植魔芋12亩，种植中药材18亩，种植红薯68亩，种植小麦36亩，种植芝麻22亩，种植土豆39亩，种植黄姜7亩种植，果树2亩，其他种植业40亩</v>
      </c>
      <c r="D12" s="18" t="s">
        <v>73</v>
      </c>
      <c r="E12" s="24" t="s">
        <v>73</v>
      </c>
      <c r="F12" s="18" t="s">
        <v>69</v>
      </c>
      <c r="G12" s="18">
        <v>2023</v>
      </c>
      <c r="H12" s="18" t="s">
        <v>61</v>
      </c>
      <c r="I12" s="18" t="s">
        <v>74</v>
      </c>
      <c r="J12" s="16">
        <v>13909157365</v>
      </c>
      <c r="K12" s="28">
        <f t="shared" si="2"/>
        <v>13.4</v>
      </c>
      <c r="L12" s="28">
        <f t="shared" si="1"/>
        <v>13.4</v>
      </c>
      <c r="M12" s="28"/>
      <c r="N12" s="28">
        <v>13.4</v>
      </c>
      <c r="O12" s="28"/>
      <c r="P12" s="28"/>
      <c r="Q12" s="28"/>
      <c r="R12" s="28"/>
      <c r="S12" s="28"/>
      <c r="T12" s="28"/>
      <c r="U12" s="28"/>
      <c r="V12" s="28"/>
      <c r="W12" s="28"/>
      <c r="X12" s="28"/>
      <c r="Y12" s="18" t="s">
        <v>51</v>
      </c>
      <c r="Z12" s="18" t="s">
        <v>63</v>
      </c>
      <c r="AA12" s="18" t="s">
        <v>52</v>
      </c>
      <c r="AB12" s="18" t="s">
        <v>64</v>
      </c>
      <c r="AC12" s="18" t="s">
        <v>65</v>
      </c>
      <c r="AD12" s="18" t="s">
        <v>65</v>
      </c>
      <c r="AE12" s="18" t="str">
        <f>VLOOKUP(B12,'[1]2023年度统筹整合财政涉农资金项目明细表'!$B$11:$L$319,11,FALSE)</f>
        <v>118</v>
      </c>
      <c r="AF12" s="18">
        <f>VLOOKUP(B12,'[1]2023年度统筹整合财政涉农资金项目明细表'!$B$11:$M$321,12,FALSE)</f>
        <v>430</v>
      </c>
      <c r="AG12" s="18">
        <f>VLOOKUP(B12,'[1]2023年度统筹整合财政涉农资金项目明细表'!$B$11:$O$319,14,FALSE)</f>
        <v>430</v>
      </c>
      <c r="AH12" s="18" t="s">
        <v>75</v>
      </c>
      <c r="AI12" s="23" t="str">
        <f>VLOOKUP(B12,'[1]2023年度统筹整合财政涉农资金项目明细表'!$B$11:$E$319,4,FALSE)</f>
        <v>按照《白河县2022年度防返贫监测对象发展产业奖补办法》，相关标准：养育肥猪200元／头，能繁母猪（当年产仔1窝以上）600元／头；养禽20羽以上（含20羽），1.5公斤以上，10元／羽；优质粮油（含水稻、玉米、小麦、马铃薯、油菜、杂粮、花生、油葵）100元／亩；大田魔芋1000／亩，林下魔芋500元／亩；种植红薯200元／亩；新建黄姜及其他中药材、桃李果树、苗木花卉、茶园、猕猴桃等400元／亩。实现产业增效，带动118户监测对象发展产业，实现预期目标，预计户年均增收不低于1000元。</v>
      </c>
      <c r="AJ12" s="25"/>
    </row>
    <row r="13" s="3" customFormat="1" ht="168.75" spans="1:36">
      <c r="A13" s="22">
        <v>4</v>
      </c>
      <c r="B13" s="17" t="s">
        <v>76</v>
      </c>
      <c r="C13" s="23" t="str">
        <f>VLOOKUP(B13,'[1]2023年度统筹整合财政涉农资金项目明细表'!$B$11:$C$319,2,FALSE)</f>
        <v>支持全镇8个村（社区）145户“三类户“植玉米500亩，甜杆500亩，魔芋30亩，油菜300亩；养猪120头，养鸡1200只，养羊200只，其他农作物390亩。</v>
      </c>
      <c r="D13" s="18" t="s">
        <v>77</v>
      </c>
      <c r="E13" s="24" t="s">
        <v>77</v>
      </c>
      <c r="F13" s="18" t="s">
        <v>69</v>
      </c>
      <c r="G13" s="18">
        <v>2023</v>
      </c>
      <c r="H13" s="18" t="s">
        <v>61</v>
      </c>
      <c r="I13" s="18" t="s">
        <v>78</v>
      </c>
      <c r="J13" s="16">
        <v>18891555005</v>
      </c>
      <c r="K13" s="28">
        <f t="shared" si="2"/>
        <v>16.5</v>
      </c>
      <c r="L13" s="28">
        <f t="shared" si="1"/>
        <v>16.5</v>
      </c>
      <c r="M13" s="28"/>
      <c r="N13" s="28">
        <v>16.5</v>
      </c>
      <c r="O13" s="28"/>
      <c r="P13" s="28"/>
      <c r="Q13" s="28"/>
      <c r="R13" s="28"/>
      <c r="S13" s="28"/>
      <c r="T13" s="28"/>
      <c r="U13" s="28"/>
      <c r="V13" s="28"/>
      <c r="W13" s="28"/>
      <c r="X13" s="28"/>
      <c r="Y13" s="18" t="s">
        <v>51</v>
      </c>
      <c r="Z13" s="18" t="s">
        <v>63</v>
      </c>
      <c r="AA13" s="18" t="s">
        <v>52</v>
      </c>
      <c r="AB13" s="18" t="s">
        <v>64</v>
      </c>
      <c r="AC13" s="18" t="s">
        <v>65</v>
      </c>
      <c r="AD13" s="18" t="s">
        <v>65</v>
      </c>
      <c r="AE13" s="18">
        <f>VLOOKUP(B13,'[1]2023年度统筹整合财政涉农资金项目明细表'!$B$11:$L$319,11,FALSE)</f>
        <v>145</v>
      </c>
      <c r="AF13" s="18">
        <f>VLOOKUP(B13,'[1]2023年度统筹整合财政涉农资金项目明细表'!$B$11:$M$321,12,FALSE)</f>
        <v>494</v>
      </c>
      <c r="AG13" s="18">
        <f>VLOOKUP(B13,'[1]2023年度统筹整合财政涉农资金项目明细表'!$B$11:$O$319,14,FALSE)</f>
        <v>494</v>
      </c>
      <c r="AH13" s="18" t="s">
        <v>79</v>
      </c>
      <c r="AI13" s="23" t="str">
        <f>VLOOKUP(B13,'[1]2023年度统筹整合财政涉农资金项目明细表'!$B$11:$E$319,4,FALSE)</f>
        <v>按照《白河县2022年度防返贫监测对象发展产业奖补办法》，相关标准：优质粮油（含水稻、玉米、小麦、马铃薯、油菜、杂粮、花生、油葵）100元／亩；莲藕、甜杆、普通露地蔬菜300元／亩；种植红薯200元／亩；养育肥猪200元／头，能繁母猪（当年产仔1窝以上）600元／头；养牛1头以上（含1头），牛犊300元／头，当年出栏1000元／头；养羊3只以上（含3只）,200元／只，能繁母羊300元／只；养禽20羽以上（含20羽），1.5公斤以上，10元／羽。鼓励引导145户494人监测对象发展产业，实现预期目标，预计户年均增收不低于1000元。</v>
      </c>
      <c r="AJ13" s="25"/>
    </row>
    <row r="14" s="3" customFormat="1" ht="157.5" spans="1:36">
      <c r="A14" s="22">
        <v>5</v>
      </c>
      <c r="B14" s="17" t="s">
        <v>80</v>
      </c>
      <c r="C14" s="23" t="str">
        <f>VLOOKUP(B14,'[1]2023年度统筹整合财政涉农资金项目明细表'!$B$11:$C$319,2,FALSE)</f>
        <v>朝阳等16个村223户监测对象发展产业，玉米600亩，大豆500亩，油菜500亩，魔芋100亩，养猪300头，养牛50头，养鸡2000只，养羊50头等产业奖补。</v>
      </c>
      <c r="D14" s="18" t="s">
        <v>81</v>
      </c>
      <c r="E14" s="24" t="s">
        <v>81</v>
      </c>
      <c r="F14" s="18" t="s">
        <v>69</v>
      </c>
      <c r="G14" s="18">
        <v>2023</v>
      </c>
      <c r="H14" s="18" t="s">
        <v>61</v>
      </c>
      <c r="I14" s="18" t="s">
        <v>82</v>
      </c>
      <c r="J14" s="16">
        <v>18091512255</v>
      </c>
      <c r="K14" s="28">
        <f t="shared" si="2"/>
        <v>34.73</v>
      </c>
      <c r="L14" s="28">
        <f t="shared" si="1"/>
        <v>34.73</v>
      </c>
      <c r="M14" s="28"/>
      <c r="N14" s="28">
        <v>34.73</v>
      </c>
      <c r="O14" s="28"/>
      <c r="P14" s="28"/>
      <c r="Q14" s="28"/>
      <c r="R14" s="28"/>
      <c r="S14" s="28"/>
      <c r="T14" s="28"/>
      <c r="U14" s="28"/>
      <c r="V14" s="28"/>
      <c r="W14" s="28"/>
      <c r="X14" s="28"/>
      <c r="Y14" s="18" t="s">
        <v>51</v>
      </c>
      <c r="Z14" s="18" t="s">
        <v>63</v>
      </c>
      <c r="AA14" s="18" t="s">
        <v>52</v>
      </c>
      <c r="AB14" s="18" t="s">
        <v>64</v>
      </c>
      <c r="AC14" s="18" t="s">
        <v>65</v>
      </c>
      <c r="AD14" s="18" t="s">
        <v>65</v>
      </c>
      <c r="AE14" s="18">
        <f>VLOOKUP(B14,'[1]2023年度统筹整合财政涉农资金项目明细表'!$B$11:$L$319,11,FALSE)</f>
        <v>223</v>
      </c>
      <c r="AF14" s="18">
        <f>VLOOKUP(B14,'[1]2023年度统筹整合财政涉农资金项目明细表'!$B$11:$M$321,12,FALSE)</f>
        <v>688</v>
      </c>
      <c r="AG14" s="18">
        <f>VLOOKUP(B14,'[1]2023年度统筹整合财政涉农资金项目明细表'!$B$11:$O$319,14,FALSE)</f>
        <v>688</v>
      </c>
      <c r="AH14" s="18" t="s">
        <v>83</v>
      </c>
      <c r="AI14" s="23" t="str">
        <f>VLOOKUP(B14,'[1]2023年度统筹整合财政涉农资金项目明细表'!$B$11:$E$319,4,FALSE)</f>
        <v>按照《白河县2022年度防返贫监测对象发展产业奖补办法》，相关标准：优质粮油（含水稻、玉米、小麦、马铃薯、油菜、杂粮、花生、油葵）100元／亩；大田魔芋1000／亩，林下魔芋500元／亩；养育肥猪200元／头，能繁母猪（当年产仔1窝以上）600元／头；养牛1头以上（含1头），牛犊300元／头，当年出栏1000元／头；养羊3只以上（含3只）,200元／只，能繁母羊300元／只；养禽20羽以上（含20羽），1.5公斤以上，10元／羽。实现产业增效，带动223户监测对象发展产业，实现预期目标，预计户年均增收不低于1000元。</v>
      </c>
      <c r="AJ14" s="25"/>
    </row>
    <row r="15" s="3" customFormat="1" ht="168.75" spans="1:36">
      <c r="A15" s="22">
        <v>6</v>
      </c>
      <c r="B15" s="17" t="s">
        <v>84</v>
      </c>
      <c r="C15" s="23" t="str">
        <f>VLOOKUP(B15,'[1]2023年度统筹整合财政涉农资金项目明细表'!$B$11:$C$319,2,FALSE)</f>
        <v>鼓励全镇10个村（社区）约110户“三类户”发展养猪120头、牛5头、羊10头，家禽1000只、蜂225箱；种植玉米300亩、小麦20亩、马铃薯30亩、油菜200亩、杂粮40亩、花生45亩；红薯100亩、甜杆80亩、大田魔芋22.5亩、林下魔芋20亩。</v>
      </c>
      <c r="D15" s="18" t="s">
        <v>85</v>
      </c>
      <c r="E15" s="24" t="s">
        <v>85</v>
      </c>
      <c r="F15" s="18" t="s">
        <v>69</v>
      </c>
      <c r="G15" s="18">
        <v>2023</v>
      </c>
      <c r="H15" s="18" t="s">
        <v>61</v>
      </c>
      <c r="I15" s="18" t="s">
        <v>86</v>
      </c>
      <c r="J15" s="16">
        <v>18291576858</v>
      </c>
      <c r="K15" s="28">
        <f t="shared" si="2"/>
        <v>20</v>
      </c>
      <c r="L15" s="28">
        <f t="shared" si="1"/>
        <v>20</v>
      </c>
      <c r="M15" s="28"/>
      <c r="N15" s="28">
        <v>20</v>
      </c>
      <c r="O15" s="28"/>
      <c r="P15" s="28"/>
      <c r="Q15" s="28"/>
      <c r="R15" s="28"/>
      <c r="S15" s="28"/>
      <c r="T15" s="28"/>
      <c r="U15" s="28"/>
      <c r="V15" s="28"/>
      <c r="W15" s="28"/>
      <c r="X15" s="28"/>
      <c r="Y15" s="18" t="s">
        <v>51</v>
      </c>
      <c r="Z15" s="18" t="s">
        <v>63</v>
      </c>
      <c r="AA15" s="18" t="s">
        <v>52</v>
      </c>
      <c r="AB15" s="18" t="s">
        <v>64</v>
      </c>
      <c r="AC15" s="18" t="s">
        <v>65</v>
      </c>
      <c r="AD15" s="18" t="s">
        <v>65</v>
      </c>
      <c r="AE15" s="18">
        <f>VLOOKUP(B15,'[1]2023年度统筹整合财政涉农资金项目明细表'!$B$11:$L$319,11,FALSE)</f>
        <v>110</v>
      </c>
      <c r="AF15" s="18">
        <f>VLOOKUP(B15,'[1]2023年度统筹整合财政涉农资金项目明细表'!$B$11:$M$321,12,FALSE)</f>
        <v>300</v>
      </c>
      <c r="AG15" s="18">
        <f>VLOOKUP(B15,'[1]2023年度统筹整合财政涉农资金项目明细表'!$B$11:$O$319,14,FALSE)</f>
        <v>300</v>
      </c>
      <c r="AH15" s="26" t="s">
        <v>87</v>
      </c>
      <c r="AI15" s="23" t="str">
        <f>VLOOKUP(B15,'[1]2023年度统筹整合财政涉农资金项目明细表'!$B$11:$E$319,4,FALSE)</f>
        <v>按照《白河县2022年度防返贫监测对象发展产业奖补办法》，相关标准：养育肥猪200元／头，能繁母猪（当年产仔1窝以上）600元／头；养牛1头以上（含1头），牛犊300元／头，当年出栏1000元／头；养羊3只以上（含3只）,200元／只，能繁母羊300元／只；养禽20羽以上（含20羽），1.5公斤以上，10元／羽；养禽20羽以上（含20羽），1.5公斤以上，10元／羽；优质粮油（含水稻、玉米、小麦、马铃薯、油菜、杂粮、花生、油葵）100元／亩；大田魔芋1000／亩，林下魔芋500元／亩。鼓励引导110户300人监测对象发展产业，实现预期目标，预计户年均增收不低于1000元。</v>
      </c>
      <c r="AJ15" s="25"/>
    </row>
    <row r="16" s="3" customFormat="1" ht="146.25" spans="1:36">
      <c r="A16" s="22">
        <v>7</v>
      </c>
      <c r="B16" s="17" t="s">
        <v>88</v>
      </c>
      <c r="C16" s="23" t="str">
        <f>VLOOKUP(B16,'[1]2023年度统筹整合财政涉农资金项目明细表'!$B$11:$C$319,2,FALSE)</f>
        <v>支持监测户产业发展,种植杂粮500亩，茶叶110亩，养鸡1000只，养猪50头，养羊150只，养蜂30箱。</v>
      </c>
      <c r="D16" s="18" t="s">
        <v>89</v>
      </c>
      <c r="E16" s="24" t="s">
        <v>89</v>
      </c>
      <c r="F16" s="18" t="s">
        <v>69</v>
      </c>
      <c r="G16" s="18">
        <v>2023</v>
      </c>
      <c r="H16" s="18" t="s">
        <v>61</v>
      </c>
      <c r="I16" s="18" t="s">
        <v>90</v>
      </c>
      <c r="J16" s="16">
        <v>13991511938</v>
      </c>
      <c r="K16" s="28">
        <f t="shared" si="2"/>
        <v>25</v>
      </c>
      <c r="L16" s="28">
        <f t="shared" si="1"/>
        <v>25</v>
      </c>
      <c r="M16" s="28"/>
      <c r="N16" s="28">
        <v>25</v>
      </c>
      <c r="O16" s="28"/>
      <c r="P16" s="28"/>
      <c r="Q16" s="28"/>
      <c r="R16" s="28"/>
      <c r="S16" s="28"/>
      <c r="T16" s="28"/>
      <c r="U16" s="28"/>
      <c r="V16" s="28"/>
      <c r="W16" s="28"/>
      <c r="X16" s="28"/>
      <c r="Y16" s="18" t="s">
        <v>51</v>
      </c>
      <c r="Z16" s="18" t="s">
        <v>63</v>
      </c>
      <c r="AA16" s="18" t="s">
        <v>52</v>
      </c>
      <c r="AB16" s="18" t="s">
        <v>64</v>
      </c>
      <c r="AC16" s="18" t="s">
        <v>65</v>
      </c>
      <c r="AD16" s="18" t="s">
        <v>65</v>
      </c>
      <c r="AE16" s="18">
        <f>VLOOKUP(B16,'[1]2023年度统筹整合财政涉农资金项目明细表'!$B$11:$L$319,11,FALSE)</f>
        <v>102</v>
      </c>
      <c r="AF16" s="18">
        <f>VLOOKUP(B16,'[1]2023年度统筹整合财政涉农资金项目明细表'!$B$11:$M$321,12,FALSE)</f>
        <v>265</v>
      </c>
      <c r="AG16" s="18">
        <f>VLOOKUP(B16,'[1]2023年度统筹整合财政涉农资金项目明细表'!$B$11:$O$319,14,FALSE)</f>
        <v>265</v>
      </c>
      <c r="AH16" s="38" t="s">
        <v>91</v>
      </c>
      <c r="AI16" s="23" t="str">
        <f>VLOOKUP(B16,'[1]2023年度统筹整合财政涉农资金项目明细表'!$B$11:$E$319,4,FALSE)</f>
        <v>按照《白河县2022年度防返贫监测对象发展产业奖补办法》，相关标准：优质粮油（含水稻、玉米、小麦、马铃薯、油菜、杂粮、花生、油葵）100元／亩；大田魔芋1000／亩，林下魔芋500元／亩；养育肥猪200元／头，能繁母猪（当年产仔1窝以上）600元／头；养牛1头以上（含1头），牛犊300元／头，当年出栏1000元／头；养羊3只以上（含3只）,200元／只，能繁母羊300元／只。促进有能力的监测户参与种养殖业，带动102户预计户年均增收不低于1000元。</v>
      </c>
      <c r="AJ16" s="25"/>
    </row>
    <row r="17" s="3" customFormat="1" ht="157.5" spans="1:36">
      <c r="A17" s="22">
        <v>8</v>
      </c>
      <c r="B17" s="17" t="s">
        <v>92</v>
      </c>
      <c r="C17" s="23" t="str">
        <f>VLOOKUP(B17,'[1]2023年度统筹整合财政涉农资金项目明细表'!$B$11:$C$319,2,FALSE)</f>
        <v>种植粮油410亩、红薯70亩、甘蔗20亩、养猪205头、养牛12头、养羊76只、养鸡720只、养蜂36箱。</v>
      </c>
      <c r="D17" s="18" t="s">
        <v>93</v>
      </c>
      <c r="E17" s="24" t="s">
        <v>93</v>
      </c>
      <c r="F17" s="18" t="s">
        <v>69</v>
      </c>
      <c r="G17" s="18">
        <v>2023</v>
      </c>
      <c r="H17" s="18" t="s">
        <v>61</v>
      </c>
      <c r="I17" s="18" t="s">
        <v>94</v>
      </c>
      <c r="J17" s="16">
        <v>15929097758</v>
      </c>
      <c r="K17" s="28">
        <f t="shared" si="2"/>
        <v>14</v>
      </c>
      <c r="L17" s="28">
        <f t="shared" si="1"/>
        <v>14</v>
      </c>
      <c r="M17" s="28"/>
      <c r="N17" s="28">
        <v>14</v>
      </c>
      <c r="O17" s="28"/>
      <c r="P17" s="28"/>
      <c r="Q17" s="28"/>
      <c r="R17" s="28"/>
      <c r="S17" s="28"/>
      <c r="T17" s="28"/>
      <c r="U17" s="28"/>
      <c r="V17" s="28"/>
      <c r="W17" s="28"/>
      <c r="X17" s="28"/>
      <c r="Y17" s="18" t="s">
        <v>51</v>
      </c>
      <c r="Z17" s="18" t="s">
        <v>63</v>
      </c>
      <c r="AA17" s="18" t="s">
        <v>52</v>
      </c>
      <c r="AB17" s="18" t="s">
        <v>64</v>
      </c>
      <c r="AC17" s="18" t="s">
        <v>65</v>
      </c>
      <c r="AD17" s="18" t="s">
        <v>65</v>
      </c>
      <c r="AE17" s="18">
        <f>VLOOKUP(B17,'[1]2023年度统筹整合财政涉农资金项目明细表'!$B$11:$L$319,11,FALSE)</f>
        <v>88</v>
      </c>
      <c r="AF17" s="18">
        <f>VLOOKUP(B17,'[1]2023年度统筹整合财政涉农资金项目明细表'!$B$11:$M$321,12,FALSE)</f>
        <v>284</v>
      </c>
      <c r="AG17" s="18">
        <f>VLOOKUP(B17,'[1]2023年度统筹整合财政涉农资金项目明细表'!$B$11:$O$319,14,FALSE)</f>
        <v>284</v>
      </c>
      <c r="AH17" s="18" t="s">
        <v>75</v>
      </c>
      <c r="AI17" s="23" t="str">
        <f>VLOOKUP(B17,'[1]2023年度统筹整合财政涉农资金项目明细表'!$B$11:$E$319,4,FALSE)</f>
        <v>按照《白河县2022年度防返贫监测对象发展产业奖补办法》，相关标准：优质粮油（含水稻、玉米、小麦、马铃薯、油菜、杂粮、花生、油葵）100元／亩；种植红薯200元／亩；养育肥猪200元／头，能繁母猪（当年产仔1窝以上）600元／头；养牛1头以上（含1头），牛犊300元／头，当年出栏1000元／头；养羊3只以上（含3只）,200元／只，能繁母羊300元／只；养禽20羽以上（含20羽），1.5公斤以上，10元／羽；养蜂3箱以上（含3箱）,100元／箱。带动88户防返贫监测对象发展产业，预计户均年增收不低于1000元。</v>
      </c>
      <c r="AJ17" s="25"/>
    </row>
    <row r="18" s="3" customFormat="1" ht="146.25" spans="1:36">
      <c r="A18" s="22">
        <v>9</v>
      </c>
      <c r="B18" s="17" t="s">
        <v>95</v>
      </c>
      <c r="C18" s="23" t="str">
        <f>VLOOKUP(B18,'[1]2023年度统筹整合财政涉农资金项目明细表'!$B$11:$C$319,2,FALSE)</f>
        <v>帮助三类户发展生猪150头，肉牛66头，羊212只，禽类860羽，养蜂75箱，优质粮油1030亩，香椿、甜杆、普通露地蔬菜218亩，核桃、木瓜、板栗园改造提升800亩等产业。</v>
      </c>
      <c r="D18" s="18" t="s">
        <v>96</v>
      </c>
      <c r="E18" s="24" t="s">
        <v>96</v>
      </c>
      <c r="F18" s="18" t="s">
        <v>69</v>
      </c>
      <c r="G18" s="18">
        <v>2023</v>
      </c>
      <c r="H18" s="18" t="s">
        <v>61</v>
      </c>
      <c r="I18" s="18" t="s">
        <v>97</v>
      </c>
      <c r="J18" s="16">
        <v>15291550688</v>
      </c>
      <c r="K18" s="28">
        <f t="shared" si="2"/>
        <v>53.97</v>
      </c>
      <c r="L18" s="28">
        <f t="shared" si="1"/>
        <v>53.97</v>
      </c>
      <c r="M18" s="28"/>
      <c r="N18" s="28">
        <v>53.97</v>
      </c>
      <c r="O18" s="28"/>
      <c r="P18" s="28"/>
      <c r="Q18" s="28"/>
      <c r="R18" s="28"/>
      <c r="S18" s="28"/>
      <c r="T18" s="28"/>
      <c r="U18" s="28"/>
      <c r="V18" s="28"/>
      <c r="W18" s="28"/>
      <c r="X18" s="28"/>
      <c r="Y18" s="18" t="s">
        <v>51</v>
      </c>
      <c r="Z18" s="18" t="s">
        <v>63</v>
      </c>
      <c r="AA18" s="18" t="s">
        <v>52</v>
      </c>
      <c r="AB18" s="18" t="s">
        <v>64</v>
      </c>
      <c r="AC18" s="18" t="s">
        <v>65</v>
      </c>
      <c r="AD18" s="18" t="s">
        <v>65</v>
      </c>
      <c r="AE18" s="18">
        <f>VLOOKUP(B18,'[1]2023年度统筹整合财政涉农资金项目明细表'!$B$11:$L$319,11,FALSE)</f>
        <v>251</v>
      </c>
      <c r="AF18" s="18">
        <f>VLOOKUP(B18,'[1]2023年度统筹整合财政涉农资金项目明细表'!$B$11:$M$321,12,FALSE)</f>
        <v>843</v>
      </c>
      <c r="AG18" s="18">
        <f>VLOOKUP(B18,'[1]2023年度统筹整合财政涉农资金项目明细表'!$B$11:$O$319,14,FALSE)</f>
        <v>843</v>
      </c>
      <c r="AH18" s="18" t="s">
        <v>75</v>
      </c>
      <c r="AI18" s="23" t="str">
        <f>VLOOKUP(B18,'[1]2023年度统筹整合财政涉农资金项目明细表'!$B$11:$E$319,4,FALSE)</f>
        <v>按照《白河县2022年度防返贫监测对象发展产业奖补办法》，相关标准：养育肥猪200元／头，能繁母猪（当年产仔1窝以上）600元／头；养牛1头以上（含1头），牛犊300元／头，当年出栏1000元／头；养羊3只以上（含3只）,200元／只，能繁母羊300元／只；优质粮油（含水稻、玉米、小麦、马铃薯、油菜、杂粮、花生、油葵）100元／亩；新建木瓜、拐枣、花椒、核桃、板栗、油用牡丹、柿子400元／亩。实现产业增效和农户增收，支持251户三类户自主发展产业，预计户年均增收不低于1000元。</v>
      </c>
      <c r="AJ18" s="25"/>
    </row>
    <row r="19" s="3" customFormat="1" ht="180" spans="1:36">
      <c r="A19" s="22">
        <v>10</v>
      </c>
      <c r="B19" s="17" t="s">
        <v>98</v>
      </c>
      <c r="C19" s="23" t="str">
        <f>VLOOKUP(B19,'[1]2023年度统筹整合财政涉农资金项目明细表'!$B$11:$C$319,2,FALSE)</f>
        <v>玉米400亩、红薯100.5亩、杂粮170亩、油菜173.6亩、核桃130亩；养殖肥猪136头、母猪36头、养牛28头、牛犊23头、养羊172头、繁殖母羊13头、家禽6000羽、养蜂25箱。</v>
      </c>
      <c r="D19" s="18" t="s">
        <v>99</v>
      </c>
      <c r="E19" s="24" t="s">
        <v>99</v>
      </c>
      <c r="F19" s="18" t="s">
        <v>69</v>
      </c>
      <c r="G19" s="18">
        <v>2023</v>
      </c>
      <c r="H19" s="18" t="s">
        <v>61</v>
      </c>
      <c r="I19" s="18" t="s">
        <v>100</v>
      </c>
      <c r="J19" s="16">
        <v>13891507398</v>
      </c>
      <c r="K19" s="28">
        <f t="shared" si="2"/>
        <v>48</v>
      </c>
      <c r="L19" s="28">
        <f t="shared" si="1"/>
        <v>48</v>
      </c>
      <c r="M19" s="28"/>
      <c r="N19" s="28">
        <v>48</v>
      </c>
      <c r="O19" s="28"/>
      <c r="P19" s="28"/>
      <c r="Q19" s="28"/>
      <c r="R19" s="28"/>
      <c r="S19" s="28"/>
      <c r="T19" s="28"/>
      <c r="U19" s="28"/>
      <c r="V19" s="28"/>
      <c r="W19" s="28"/>
      <c r="X19" s="28"/>
      <c r="Y19" s="18" t="s">
        <v>51</v>
      </c>
      <c r="Z19" s="18" t="s">
        <v>63</v>
      </c>
      <c r="AA19" s="18" t="s">
        <v>52</v>
      </c>
      <c r="AB19" s="18" t="s">
        <v>64</v>
      </c>
      <c r="AC19" s="18" t="s">
        <v>65</v>
      </c>
      <c r="AD19" s="18" t="s">
        <v>65</v>
      </c>
      <c r="AE19" s="18">
        <f>VLOOKUP(B19,'[1]2023年度统筹整合财政涉农资金项目明细表'!$B$11:$L$319,11,FALSE)</f>
        <v>272</v>
      </c>
      <c r="AF19" s="18">
        <f>VLOOKUP(B19,'[1]2023年度统筹整合财政涉农资金项目明细表'!$B$11:$M$321,12,FALSE)</f>
        <v>852</v>
      </c>
      <c r="AG19" s="18">
        <f>VLOOKUP(B19,'[1]2023年度统筹整合财政涉农资金项目明细表'!$B$11:$O$319,14,FALSE)</f>
        <v>852</v>
      </c>
      <c r="AH19" s="18" t="s">
        <v>101</v>
      </c>
      <c r="AI19" s="23" t="str">
        <f>VLOOKUP(B19,'[1]2023年度统筹整合财政涉农资金项目明细表'!$B$11:$E$319,4,FALSE)</f>
        <v>按照《白河县2022年度防返贫监测对象发展产业奖补办法》，相关标准：优质粮油（含水稻、玉米、小麦、马铃薯、油菜、杂粮、花生、油葵）100元／亩；种植红薯200元／亩；新建木瓜、拐枣、花椒、核桃、板栗、油用牡丹、柿子400
元／亩；养育肥猪200元／头，能繁母猪（当年产仔1窝以上）600元／头；养牛1头以上（含1头），牛犊300元／头，当年出栏1000元／头；养羊3只以上（含3只）,200元／只，能繁母羊300元／只；养禽20羽以上（含20羽），1.5公斤以上，10元／羽；养蜂3箱以上（含3箱）,100元／箱。实现产业增收，带动“三类户”272户852人预计户均年增收不低于1000元。</v>
      </c>
      <c r="AJ19" s="25"/>
    </row>
    <row r="20" s="3" customFormat="1" ht="157.5" spans="1:36">
      <c r="A20" s="22">
        <v>11</v>
      </c>
      <c r="B20" s="17" t="s">
        <v>102</v>
      </c>
      <c r="C20" s="23" t="str">
        <f>VLOOKUP(B20,'[1]2023年度统筹整合财政涉农资金项目明细表'!$B$11:$C$319,2,FALSE)</f>
        <v>用于全镇9个村189户“三类户”发展养牛30头、羊50只、猪130头、鸡1100只、中蜂90箱；各类农作物（主要是大豆、玉米）种植360亩。</v>
      </c>
      <c r="D20" s="18" t="s">
        <v>103</v>
      </c>
      <c r="E20" s="24" t="s">
        <v>103</v>
      </c>
      <c r="F20" s="18" t="s">
        <v>69</v>
      </c>
      <c r="G20" s="18">
        <v>2023</v>
      </c>
      <c r="H20" s="18" t="s">
        <v>61</v>
      </c>
      <c r="I20" s="18" t="s">
        <v>104</v>
      </c>
      <c r="J20" s="16">
        <v>13891591350</v>
      </c>
      <c r="K20" s="28">
        <f t="shared" si="2"/>
        <v>12</v>
      </c>
      <c r="L20" s="28">
        <f t="shared" si="1"/>
        <v>12</v>
      </c>
      <c r="M20" s="28"/>
      <c r="N20" s="28">
        <v>12</v>
      </c>
      <c r="O20" s="28"/>
      <c r="P20" s="28"/>
      <c r="Q20" s="28"/>
      <c r="R20" s="28"/>
      <c r="S20" s="28"/>
      <c r="T20" s="28"/>
      <c r="U20" s="28"/>
      <c r="V20" s="28"/>
      <c r="W20" s="28"/>
      <c r="X20" s="28"/>
      <c r="Y20" s="18" t="s">
        <v>51</v>
      </c>
      <c r="Z20" s="18" t="s">
        <v>63</v>
      </c>
      <c r="AA20" s="18" t="s">
        <v>52</v>
      </c>
      <c r="AB20" s="18" t="s">
        <v>64</v>
      </c>
      <c r="AC20" s="18" t="s">
        <v>65</v>
      </c>
      <c r="AD20" s="18" t="s">
        <v>65</v>
      </c>
      <c r="AE20" s="18">
        <f>VLOOKUP(B20,'[1]2023年度统筹整合财政涉农资金项目明细表'!$B$11:$L$319,11,FALSE)</f>
        <v>159</v>
      </c>
      <c r="AF20" s="18">
        <f>VLOOKUP(B20,'[1]2023年度统筹整合财政涉农资金项目明细表'!$B$11:$M$321,12,FALSE)</f>
        <v>685</v>
      </c>
      <c r="AG20" s="18">
        <f>VLOOKUP(B20,'[1]2023年度统筹整合财政涉农资金项目明细表'!$B$11:$O$319,14,FALSE)</f>
        <v>685</v>
      </c>
      <c r="AH20" s="18" t="s">
        <v>105</v>
      </c>
      <c r="AI20" s="23" t="str">
        <f>VLOOKUP(B20,'[1]2023年度统筹整合财政涉农资金项目明细表'!$B$11:$E$319,4,FALSE)</f>
        <v>按照《白河县2022年度防返贫监测对象发展产业奖补办法》，相关标准：养育肥猪200元／头，能繁母猪（当年产仔1窝以上）600元／头；养牛1头以上（含1头），牛犊300元／头，当年出栏1000元／头；养羊3只以上（含3只）,200元／只，能繁母羊300元／只；养禽20羽以上（含20羽），1.5公斤以上，10元／羽；养蜂3箱以上（含3箱）,100元／箱；优质粮油（含水稻、玉米、小麦、马铃薯、油菜、杂粮、花生、油葵）100元／亩。鼓励有意愿的三类户发展产业，促进159户“三类户”发展产业增收，预计户均年增收不低于1000元。</v>
      </c>
      <c r="AJ20" s="25"/>
    </row>
    <row r="21" s="3" customFormat="1" ht="101.25" spans="1:36">
      <c r="A21" s="22">
        <v>12</v>
      </c>
      <c r="B21" s="17" t="s">
        <v>106</v>
      </c>
      <c r="C21" s="23" t="str">
        <f>VLOOKUP(B21,'[1]2023年度统筹整合财政涉农资金项目明细表'!$B$11:$C$319,2,FALSE)</f>
        <v>建设粮油示范点6处1500亩，其中：100亩以上点1处，补助标准5万元/处，补助5万元；200亩以上点3处，补助标准10万元/处，补助30万元；300亩以上点1处，补助标准15万元/处，补助15万元；500亩以上点1处，补助标准30万元/处，补助30万元。</v>
      </c>
      <c r="D21" s="25" t="s">
        <v>59</v>
      </c>
      <c r="E21" s="25" t="s">
        <v>59</v>
      </c>
      <c r="F21" s="25"/>
      <c r="G21" s="18">
        <v>2023</v>
      </c>
      <c r="H21" s="18" t="s">
        <v>61</v>
      </c>
      <c r="I21" s="18" t="s">
        <v>107</v>
      </c>
      <c r="J21" s="16">
        <v>15829851988</v>
      </c>
      <c r="K21" s="31">
        <v>80</v>
      </c>
      <c r="L21" s="31">
        <v>80</v>
      </c>
      <c r="M21" s="31">
        <v>80</v>
      </c>
      <c r="N21" s="28"/>
      <c r="O21" s="28"/>
      <c r="P21" s="28"/>
      <c r="Q21" s="28"/>
      <c r="R21" s="28"/>
      <c r="S21" s="28"/>
      <c r="T21" s="28"/>
      <c r="U21" s="28"/>
      <c r="V21" s="28"/>
      <c r="W21" s="28"/>
      <c r="X21" s="28"/>
      <c r="Y21" s="18" t="s">
        <v>51</v>
      </c>
      <c r="Z21" s="18" t="s">
        <v>63</v>
      </c>
      <c r="AA21" s="18" t="s">
        <v>52</v>
      </c>
      <c r="AB21" s="18" t="s">
        <v>64</v>
      </c>
      <c r="AC21" s="18" t="s">
        <v>65</v>
      </c>
      <c r="AD21" s="18" t="s">
        <v>65</v>
      </c>
      <c r="AE21" s="18">
        <f>VLOOKUP(B21,'[1]2023年度统筹整合财政涉农资金项目明细表'!$B$11:$L$319,11,FALSE)</f>
        <v>166</v>
      </c>
      <c r="AF21" s="18">
        <f>VLOOKUP(B21,'[1]2023年度统筹整合财政涉农资金项目明细表'!$B$11:$M$321,12,FALSE)</f>
        <v>620</v>
      </c>
      <c r="AG21" s="18">
        <f>VLOOKUP(B21,'[1]2023年度统筹整合财政涉农资金项目明细表'!$B$11:$O$319,14,FALSE)</f>
        <v>856</v>
      </c>
      <c r="AH21" s="26" t="s">
        <v>108</v>
      </c>
      <c r="AI21" s="23" t="str">
        <f>VLOOKUP(B21,'[1]2023年度统筹整合财政涉农资金项目明细表'!$B$11:$E$319,4,FALSE)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223户856人增收，其中脱贫户和监测户166户620人增收，预计户年均户均增收1000元以上。</v>
      </c>
      <c r="AJ21" s="18"/>
    </row>
    <row r="22" s="3" customFormat="1" ht="101.25" spans="1:36">
      <c r="A22" s="22">
        <v>13</v>
      </c>
      <c r="B22" s="17" t="s">
        <v>109</v>
      </c>
      <c r="C22" s="23" t="str">
        <f>VLOOKUP(B22,'[1]2023年度统筹整合财政涉农资金项目明细表'!$B$11:$C$319,2,FALSE)</f>
        <v>建设粮油示范点9处1700亩，其中：100亩以上点3处，补助标准5万元/处，补助15万元；200亩以上点4处，补助标准10万元/处，补助40万元；300亩以上点2处，补助标准15万元/处，补助30万元。</v>
      </c>
      <c r="D22" s="25" t="s">
        <v>68</v>
      </c>
      <c r="E22" s="25" t="s">
        <v>68</v>
      </c>
      <c r="F22" s="25"/>
      <c r="G22" s="18">
        <v>2023</v>
      </c>
      <c r="H22" s="18" t="s">
        <v>61</v>
      </c>
      <c r="I22" s="18" t="s">
        <v>107</v>
      </c>
      <c r="J22" s="16">
        <v>15829851988</v>
      </c>
      <c r="K22" s="31">
        <v>85</v>
      </c>
      <c r="L22" s="31">
        <v>85</v>
      </c>
      <c r="M22" s="31">
        <v>85</v>
      </c>
      <c r="N22" s="28"/>
      <c r="O22" s="28"/>
      <c r="P22" s="28"/>
      <c r="Q22" s="28"/>
      <c r="R22" s="28"/>
      <c r="S22" s="28"/>
      <c r="T22" s="28"/>
      <c r="U22" s="28"/>
      <c r="V22" s="28"/>
      <c r="W22" s="28"/>
      <c r="X22" s="28"/>
      <c r="Y22" s="18" t="s">
        <v>51</v>
      </c>
      <c r="Z22" s="18" t="s">
        <v>63</v>
      </c>
      <c r="AA22" s="18" t="s">
        <v>52</v>
      </c>
      <c r="AB22" s="18" t="s">
        <v>64</v>
      </c>
      <c r="AC22" s="18" t="s">
        <v>65</v>
      </c>
      <c r="AD22" s="18" t="s">
        <v>65</v>
      </c>
      <c r="AE22" s="18">
        <f>VLOOKUP(B22,'[1]2023年度统筹整合财政涉农资金项目明细表'!$B$11:$L$319,11,FALSE)</f>
        <v>43</v>
      </c>
      <c r="AF22" s="18">
        <f>VLOOKUP(B22,'[1]2023年度统筹整合财政涉农资金项目明细表'!$B$11:$M$321,12,FALSE)</f>
        <v>124</v>
      </c>
      <c r="AG22" s="18">
        <f>VLOOKUP(B22,'[1]2023年度统筹整合财政涉农资金项目明细表'!$B$11:$O$319,14,FALSE)</f>
        <v>154</v>
      </c>
      <c r="AH22" s="26" t="s">
        <v>108</v>
      </c>
      <c r="AI22" s="23" t="str">
        <f>VLOOKUP(B22,'[1]2023年度统筹整合财政涉农资金项目明细表'!$B$11:$E$319,4,FALSE)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65户154人增收，其中脱贫户和监测户43户124人增收，预计户年均户均增收1000元以上。</v>
      </c>
      <c r="AJ22" s="18"/>
    </row>
    <row r="23" s="3" customFormat="1" ht="101.25" spans="1:36">
      <c r="A23" s="22">
        <v>14</v>
      </c>
      <c r="B23" s="17" t="s">
        <v>110</v>
      </c>
      <c r="C23" s="23" t="str">
        <f>VLOOKUP(B23,'[1]2023年度统筹整合财政涉农资金项目明细表'!$B$11:$C$319,2,FALSE)</f>
        <v>建设粮油示范点5处1000亩，其中：100亩以上点1处，补助标准5万元/处，补助5万元；200亩以上点3处，补助标准10万元/处，补助30万元；300亩以上点1处，补助标准15万元/处，补助15万元。</v>
      </c>
      <c r="D23" s="25" t="s">
        <v>73</v>
      </c>
      <c r="E23" s="25" t="s">
        <v>73</v>
      </c>
      <c r="F23" s="25"/>
      <c r="G23" s="18">
        <v>2023</v>
      </c>
      <c r="H23" s="18" t="s">
        <v>61</v>
      </c>
      <c r="I23" s="18" t="s">
        <v>107</v>
      </c>
      <c r="J23" s="16">
        <v>15829851988</v>
      </c>
      <c r="K23" s="31">
        <v>50</v>
      </c>
      <c r="L23" s="31">
        <v>50</v>
      </c>
      <c r="M23" s="31">
        <v>50</v>
      </c>
      <c r="N23" s="28"/>
      <c r="O23" s="28"/>
      <c r="P23" s="28"/>
      <c r="Q23" s="28"/>
      <c r="R23" s="28"/>
      <c r="S23" s="28"/>
      <c r="T23" s="28"/>
      <c r="U23" s="28"/>
      <c r="V23" s="28"/>
      <c r="W23" s="28"/>
      <c r="X23" s="28"/>
      <c r="Y23" s="18" t="s">
        <v>51</v>
      </c>
      <c r="Z23" s="18" t="s">
        <v>63</v>
      </c>
      <c r="AA23" s="18" t="s">
        <v>52</v>
      </c>
      <c r="AB23" s="18" t="s">
        <v>64</v>
      </c>
      <c r="AC23" s="18" t="s">
        <v>65</v>
      </c>
      <c r="AD23" s="18" t="s">
        <v>65</v>
      </c>
      <c r="AE23" s="18">
        <f>VLOOKUP(B23,'[1]2023年度统筹整合财政涉农资金项目明细表'!$B$11:$L$319,11,FALSE)</f>
        <v>45</v>
      </c>
      <c r="AF23" s="18">
        <f>VLOOKUP(B23,'[1]2023年度统筹整合财政涉农资金项目明细表'!$B$11:$M$321,12,FALSE)</f>
        <v>114</v>
      </c>
      <c r="AG23" s="18">
        <f>VLOOKUP(B23,'[1]2023年度统筹整合财政涉农资金项目明细表'!$B$11:$O$319,14,FALSE)</f>
        <v>114</v>
      </c>
      <c r="AH23" s="26" t="s">
        <v>108</v>
      </c>
      <c r="AI23" s="23" t="str">
        <f>VLOOKUP(B23,'[1]2023年度统筹整合财政涉农资金项目明细表'!$B$11:$E$319,4,FALSE)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45户114人增收，其中脱贫户和监测户45户114人增收，预计户年均户均增收1000元以上。</v>
      </c>
      <c r="AJ23" s="18"/>
    </row>
    <row r="24" s="3" customFormat="1" ht="101.25" spans="1:36">
      <c r="A24" s="22">
        <v>15</v>
      </c>
      <c r="B24" s="17" t="s">
        <v>111</v>
      </c>
      <c r="C24" s="23" t="str">
        <f>VLOOKUP(B24,'[1]2023年度统筹整合财政涉农资金项目明细表'!$B$11:$C$319,2,FALSE)</f>
        <v>建设粮油示范点6处1100亩，其中：100亩以上点2处，补助标准5万元/处，补助10万元；200亩以上点3处，补助标准10万元/处，补助30万元；300亩以上点1处，补助标准15万元/处，补助15万元。</v>
      </c>
      <c r="D24" s="25" t="s">
        <v>77</v>
      </c>
      <c r="E24" s="25" t="s">
        <v>77</v>
      </c>
      <c r="F24" s="25"/>
      <c r="G24" s="18">
        <v>2023</v>
      </c>
      <c r="H24" s="18" t="s">
        <v>61</v>
      </c>
      <c r="I24" s="18" t="s">
        <v>107</v>
      </c>
      <c r="J24" s="16">
        <v>15829851988</v>
      </c>
      <c r="K24" s="28">
        <f>L24+Q24</f>
        <v>55</v>
      </c>
      <c r="L24" s="28">
        <v>55</v>
      </c>
      <c r="M24" s="28">
        <v>55</v>
      </c>
      <c r="N24" s="28"/>
      <c r="O24" s="28"/>
      <c r="P24" s="28"/>
      <c r="Q24" s="28"/>
      <c r="R24" s="28"/>
      <c r="S24" s="28"/>
      <c r="T24" s="28"/>
      <c r="U24" s="28"/>
      <c r="V24" s="28"/>
      <c r="W24" s="28"/>
      <c r="X24" s="28"/>
      <c r="Y24" s="18" t="s">
        <v>51</v>
      </c>
      <c r="Z24" s="18" t="s">
        <v>63</v>
      </c>
      <c r="AA24" s="18" t="s">
        <v>52</v>
      </c>
      <c r="AB24" s="18" t="s">
        <v>64</v>
      </c>
      <c r="AC24" s="18" t="s">
        <v>65</v>
      </c>
      <c r="AD24" s="18" t="s">
        <v>65</v>
      </c>
      <c r="AE24" s="18">
        <f>VLOOKUP(B24,'[1]2023年度统筹整合财政涉农资金项目明细表'!$B$11:$L$319,11,FALSE)</f>
        <v>15</v>
      </c>
      <c r="AF24" s="18">
        <f>VLOOKUP(B24,'[1]2023年度统筹整合财政涉农资金项目明细表'!$B$11:$M$321,12,FALSE)</f>
        <v>42</v>
      </c>
      <c r="AG24" s="18">
        <f>VLOOKUP(B24,'[1]2023年度统筹整合财政涉农资金项目明细表'!$B$11:$O$319,14,FALSE)</f>
        <v>121</v>
      </c>
      <c r="AH24" s="26" t="s">
        <v>108</v>
      </c>
      <c r="AI24" s="23" t="str">
        <f>VLOOKUP(B24,'[1]2023年度统筹整合财政涉农资金项目明细表'!$B$11:$E$319,4,FALSE)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43户121人增收，其中脱贫户和监测户15户42人增收，预计户年均户均增收1000元以上。</v>
      </c>
      <c r="AJ24" s="18"/>
    </row>
    <row r="25" s="3" customFormat="1" ht="101.25" spans="1:36">
      <c r="A25" s="22">
        <v>16</v>
      </c>
      <c r="B25" s="17" t="s">
        <v>112</v>
      </c>
      <c r="C25" s="23" t="str">
        <f>VLOOKUP(B25,'[1]2023年度统筹整合财政涉农资金项目明细表'!$B$11:$C$319,2,FALSE)</f>
        <v>建设粮油示范点8处1400亩，其中：100亩以上点2处，补助标准5万元/处，补助10万元；100亩稻渔油示范点1处，补助标准10万元/处，补助10万元；200亩以上点4处，补助标准10万元/处，补助40万元；300亩以上点1处，补助标准15万元/处，补助15万元。</v>
      </c>
      <c r="D25" s="25" t="s">
        <v>81</v>
      </c>
      <c r="E25" s="25" t="s">
        <v>81</v>
      </c>
      <c r="F25" s="25"/>
      <c r="G25" s="18">
        <v>2023</v>
      </c>
      <c r="H25" s="18" t="s">
        <v>61</v>
      </c>
      <c r="I25" s="18" t="s">
        <v>107</v>
      </c>
      <c r="J25" s="16">
        <v>15829851988</v>
      </c>
      <c r="K25" s="31">
        <v>75</v>
      </c>
      <c r="L25" s="31">
        <v>75</v>
      </c>
      <c r="M25" s="31">
        <v>75</v>
      </c>
      <c r="N25" s="28"/>
      <c r="O25" s="28"/>
      <c r="P25" s="28"/>
      <c r="Q25" s="28"/>
      <c r="R25" s="28"/>
      <c r="S25" s="28"/>
      <c r="T25" s="28"/>
      <c r="U25" s="28"/>
      <c r="V25" s="28"/>
      <c r="W25" s="28"/>
      <c r="X25" s="28"/>
      <c r="Y25" s="18" t="s">
        <v>51</v>
      </c>
      <c r="Z25" s="18" t="s">
        <v>63</v>
      </c>
      <c r="AA25" s="18" t="s">
        <v>52</v>
      </c>
      <c r="AB25" s="18" t="s">
        <v>64</v>
      </c>
      <c r="AC25" s="18" t="s">
        <v>65</v>
      </c>
      <c r="AD25" s="18" t="s">
        <v>65</v>
      </c>
      <c r="AE25" s="18">
        <f>VLOOKUP(B25,'[1]2023年度统筹整合财政涉农资金项目明细表'!$B$11:$L$319,11,FALSE)</f>
        <v>65</v>
      </c>
      <c r="AF25" s="18">
        <f>VLOOKUP(B25,'[1]2023年度统筹整合财政涉农资金项目明细表'!$B$11:$M$321,12,FALSE)</f>
        <v>165</v>
      </c>
      <c r="AG25" s="18">
        <f>VLOOKUP(B25,'[1]2023年度统筹整合财政涉农资金项目明细表'!$B$11:$O$319,14,FALSE)</f>
        <v>165</v>
      </c>
      <c r="AH25" s="26" t="s">
        <v>108</v>
      </c>
      <c r="AI25" s="23" t="str">
        <f>VLOOKUP(B25,'[1]2023年度统筹整合财政涉农资金项目明细表'!$B$11:$E$319,4,FALSE)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65户165人增收，其中脱贫户和监测户65户165人增收，预计户年均户均增收1000元以上。</v>
      </c>
      <c r="AJ25" s="18"/>
    </row>
    <row r="26" s="3" customFormat="1" ht="101.25" spans="1:36">
      <c r="A26" s="22">
        <v>17</v>
      </c>
      <c r="B26" s="17" t="s">
        <v>113</v>
      </c>
      <c r="C26" s="23" t="str">
        <f>VLOOKUP(B26,'[1]2023年度统筹整合财政涉农资金项目明细表'!$B$11:$C$319,2,FALSE)</f>
        <v>建设粮油示范点9处2300亩，其中：200亩以上点6处，补助标准10万元/处，补助60万元；300亩以上点2处，补助标准15万元/处，补助30万元；500亩以上点1处，补助标准30万元/处，补助30万元。</v>
      </c>
      <c r="D26" s="25" t="s">
        <v>85</v>
      </c>
      <c r="E26" s="25" t="s">
        <v>85</v>
      </c>
      <c r="F26" s="25"/>
      <c r="G26" s="18">
        <v>2023</v>
      </c>
      <c r="H26" s="18" t="s">
        <v>61</v>
      </c>
      <c r="I26" s="18" t="s">
        <v>107</v>
      </c>
      <c r="J26" s="16">
        <v>15829851988</v>
      </c>
      <c r="K26" s="31">
        <v>120</v>
      </c>
      <c r="L26" s="31">
        <v>120</v>
      </c>
      <c r="M26" s="31">
        <v>120</v>
      </c>
      <c r="N26" s="28"/>
      <c r="O26" s="28"/>
      <c r="P26" s="28"/>
      <c r="Q26" s="28"/>
      <c r="R26" s="28"/>
      <c r="S26" s="28"/>
      <c r="T26" s="28"/>
      <c r="U26" s="28"/>
      <c r="V26" s="28"/>
      <c r="W26" s="28"/>
      <c r="X26" s="28"/>
      <c r="Y26" s="18" t="s">
        <v>51</v>
      </c>
      <c r="Z26" s="18" t="s">
        <v>63</v>
      </c>
      <c r="AA26" s="18" t="s">
        <v>52</v>
      </c>
      <c r="AB26" s="18" t="s">
        <v>64</v>
      </c>
      <c r="AC26" s="18" t="s">
        <v>65</v>
      </c>
      <c r="AD26" s="18" t="s">
        <v>65</v>
      </c>
      <c r="AE26" s="18">
        <f>VLOOKUP(B26,'[1]2023年度统筹整合财政涉农资金项目明细表'!$B$11:$L$319,11,FALSE)</f>
        <v>45</v>
      </c>
      <c r="AF26" s="18">
        <f>VLOOKUP(B26,'[1]2023年度统筹整合财政涉农资金项目明细表'!$B$11:$M$321,12,FALSE)</f>
        <v>66</v>
      </c>
      <c r="AG26" s="18">
        <f>VLOOKUP(B26,'[1]2023年度统筹整合财政涉农资金项目明细表'!$B$11:$O$319,14,FALSE)</f>
        <v>139</v>
      </c>
      <c r="AH26" s="26" t="s">
        <v>108</v>
      </c>
      <c r="AI26" s="23" t="str">
        <f>VLOOKUP(B26,'[1]2023年度统筹整合财政涉农资金项目明细表'!$B$11:$E$319,4,FALSE)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61户139人增收，其中脱贫户和监测户45户66人增收，预计户年均户均增收1000元以上。</v>
      </c>
      <c r="AJ26" s="18"/>
    </row>
    <row r="27" s="3" customFormat="1" ht="101.25" spans="1:36">
      <c r="A27" s="22">
        <v>18</v>
      </c>
      <c r="B27" s="17" t="s">
        <v>114</v>
      </c>
      <c r="C27" s="23" t="str">
        <f>VLOOKUP(B27,'[1]2023年度统筹整合财政涉农资金项目明细表'!$B$11:$C$319,2,FALSE)</f>
        <v>建设粮油示范点8处1600亩，其中：100亩以上点1处，补助标准5万元/处，补助5万元；200亩以上点6处，补助标准10万元/处，补助60万元；300亩以上点1处，补助标准15万元/处，补助15万元。</v>
      </c>
      <c r="D27" s="25" t="s">
        <v>89</v>
      </c>
      <c r="E27" s="25" t="s">
        <v>89</v>
      </c>
      <c r="F27" s="25"/>
      <c r="G27" s="18">
        <v>2023</v>
      </c>
      <c r="H27" s="18" t="s">
        <v>61</v>
      </c>
      <c r="I27" s="18" t="s">
        <v>107</v>
      </c>
      <c r="J27" s="16">
        <v>15829851988</v>
      </c>
      <c r="K27" s="31">
        <v>80</v>
      </c>
      <c r="L27" s="31">
        <v>80</v>
      </c>
      <c r="M27" s="31">
        <v>80</v>
      </c>
      <c r="N27" s="28"/>
      <c r="O27" s="28"/>
      <c r="P27" s="28"/>
      <c r="Q27" s="28"/>
      <c r="R27" s="28"/>
      <c r="S27" s="28"/>
      <c r="T27" s="28"/>
      <c r="U27" s="28"/>
      <c r="V27" s="28"/>
      <c r="W27" s="28"/>
      <c r="X27" s="28"/>
      <c r="Y27" s="18" t="s">
        <v>51</v>
      </c>
      <c r="Z27" s="18" t="s">
        <v>63</v>
      </c>
      <c r="AA27" s="18" t="s">
        <v>52</v>
      </c>
      <c r="AB27" s="18" t="s">
        <v>64</v>
      </c>
      <c r="AC27" s="18" t="s">
        <v>65</v>
      </c>
      <c r="AD27" s="18" t="s">
        <v>65</v>
      </c>
      <c r="AE27" s="18">
        <f>VLOOKUP(B27,'[1]2023年度统筹整合财政涉农资金项目明细表'!$B$11:$L$319,11,FALSE)</f>
        <v>80</v>
      </c>
      <c r="AF27" s="18">
        <f>VLOOKUP(B27,'[1]2023年度统筹整合财政涉农资金项目明细表'!$B$11:$M$321,12,FALSE)</f>
        <v>287</v>
      </c>
      <c r="AG27" s="18">
        <f>VLOOKUP(B27,'[1]2023年度统筹整合财政涉农资金项目明细表'!$B$11:$O$319,14,FALSE)</f>
        <v>325</v>
      </c>
      <c r="AH27" s="26" t="s">
        <v>108</v>
      </c>
      <c r="AI27" s="23" t="str">
        <f>VLOOKUP(B27,'[1]2023年度统筹整合财政涉农资金项目明细表'!$B$11:$E$319,4,FALSE)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132户325人增收，其中脱贫户和监测户80户287人增收，预计户年均户均增收1000元以上。</v>
      </c>
      <c r="AJ27" s="18"/>
    </row>
    <row r="28" s="3" customFormat="1" ht="101.25" spans="1:36">
      <c r="A28" s="22">
        <v>19</v>
      </c>
      <c r="B28" s="17" t="s">
        <v>115</v>
      </c>
      <c r="C28" s="23" t="str">
        <f>VLOOKUP(B28,'[1]2023年度统筹整合财政涉农资金项目明细表'!$B$11:$C$319,2,FALSE)</f>
        <v>建设粮油示范点6处1100亩，其中：100亩以上点1处，补助标准5万元/处，补助5万元；100亩稻渔油1处，补助标准10万元/处，补助10万元；200亩以上点3处，补助标准10万元/处，补助30万元；300亩以上点1处，补助标准15万元/处，补助15万元。</v>
      </c>
      <c r="D28" s="25" t="s">
        <v>93</v>
      </c>
      <c r="E28" s="25" t="s">
        <v>93</v>
      </c>
      <c r="F28" s="25"/>
      <c r="G28" s="18">
        <v>2023</v>
      </c>
      <c r="H28" s="18" t="s">
        <v>61</v>
      </c>
      <c r="I28" s="18" t="s">
        <v>107</v>
      </c>
      <c r="J28" s="16">
        <v>15829851988</v>
      </c>
      <c r="K28" s="31">
        <v>60</v>
      </c>
      <c r="L28" s="31">
        <v>60</v>
      </c>
      <c r="M28" s="31">
        <v>60</v>
      </c>
      <c r="N28" s="28"/>
      <c r="O28" s="28"/>
      <c r="P28" s="28"/>
      <c r="Q28" s="28"/>
      <c r="R28" s="28"/>
      <c r="S28" s="28"/>
      <c r="T28" s="28"/>
      <c r="U28" s="28"/>
      <c r="V28" s="28"/>
      <c r="W28" s="28"/>
      <c r="X28" s="28"/>
      <c r="Y28" s="18" t="s">
        <v>51</v>
      </c>
      <c r="Z28" s="18" t="s">
        <v>63</v>
      </c>
      <c r="AA28" s="18" t="s">
        <v>52</v>
      </c>
      <c r="AB28" s="18" t="s">
        <v>64</v>
      </c>
      <c r="AC28" s="18" t="s">
        <v>65</v>
      </c>
      <c r="AD28" s="18" t="s">
        <v>65</v>
      </c>
      <c r="AE28" s="18">
        <f>VLOOKUP(B28,'[1]2023年度统筹整合财政涉农资金项目明细表'!$B$11:$L$319,11,FALSE)</f>
        <v>55</v>
      </c>
      <c r="AF28" s="18">
        <f>VLOOKUP(B28,'[1]2023年度统筹整合财政涉农资金项目明细表'!$B$11:$M$321,12,FALSE)</f>
        <v>159</v>
      </c>
      <c r="AG28" s="18">
        <f>VLOOKUP(B28,'[1]2023年度统筹整合财政涉农资金项目明细表'!$B$11:$O$319,14,FALSE)</f>
        <v>159</v>
      </c>
      <c r="AH28" s="26" t="s">
        <v>108</v>
      </c>
      <c r="AI28" s="23" t="str">
        <f>VLOOKUP(B28,'[1]2023年度统筹整合财政涉农资金项目明细表'!$B$11:$E$319,4,FALSE)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55户159人增收，其中脱贫户和监测户55户159人增收，预计户年均户均增收1000元以上。</v>
      </c>
      <c r="AJ28" s="18"/>
    </row>
    <row r="29" s="3" customFormat="1" ht="101.25" spans="1:36">
      <c r="A29" s="22">
        <v>20</v>
      </c>
      <c r="B29" s="17" t="s">
        <v>116</v>
      </c>
      <c r="C29" s="23" t="str">
        <f>VLOOKUP(B29,'[1]2023年度统筹整合财政涉农资金项目明细表'!$B$11:$C$319,2,FALSE)</f>
        <v>建设粮油示范点18处3050亩，其中：稻渔油示范种植50亩1处，补助标准5万元/处，补助5万元；100亩以上点8处，补助标准5万元/处，补助40万元；200亩以上点7处，补助标准10万元/处，补助70万元；300亩以上点1处，补助标准15万元/处，补助15万元；500亩以上点1处，补助标准30万元/处，补助30万元。</v>
      </c>
      <c r="D29" s="25" t="s">
        <v>96</v>
      </c>
      <c r="E29" s="25" t="s">
        <v>96</v>
      </c>
      <c r="F29" s="25"/>
      <c r="G29" s="18">
        <v>2023</v>
      </c>
      <c r="H29" s="18" t="s">
        <v>61</v>
      </c>
      <c r="I29" s="18" t="s">
        <v>107</v>
      </c>
      <c r="J29" s="16">
        <v>15829851988</v>
      </c>
      <c r="K29" s="31">
        <v>160</v>
      </c>
      <c r="L29" s="31">
        <v>160</v>
      </c>
      <c r="M29" s="31">
        <v>160</v>
      </c>
      <c r="N29" s="28"/>
      <c r="O29" s="28"/>
      <c r="P29" s="28"/>
      <c r="Q29" s="28"/>
      <c r="R29" s="28"/>
      <c r="S29" s="28"/>
      <c r="T29" s="28"/>
      <c r="U29" s="28"/>
      <c r="V29" s="28"/>
      <c r="W29" s="28"/>
      <c r="X29" s="28"/>
      <c r="Y29" s="18" t="s">
        <v>51</v>
      </c>
      <c r="Z29" s="18" t="s">
        <v>63</v>
      </c>
      <c r="AA29" s="18" t="s">
        <v>52</v>
      </c>
      <c r="AB29" s="18" t="s">
        <v>64</v>
      </c>
      <c r="AC29" s="18" t="s">
        <v>65</v>
      </c>
      <c r="AD29" s="18" t="s">
        <v>65</v>
      </c>
      <c r="AE29" s="18">
        <f>VLOOKUP(B29,'[1]2023年度统筹整合财政涉农资金项目明细表'!$B$11:$L$319,11,FALSE)</f>
        <v>90</v>
      </c>
      <c r="AF29" s="18">
        <f>VLOOKUP(B29,'[1]2023年度统筹整合财政涉农资金项目明细表'!$B$11:$M$321,12,FALSE)</f>
        <v>238</v>
      </c>
      <c r="AG29" s="18">
        <f>VLOOKUP(B29,'[1]2023年度统筹整合财政涉农资金项目明细表'!$B$11:$O$319,14,FALSE)</f>
        <v>273</v>
      </c>
      <c r="AH29" s="26" t="s">
        <v>108</v>
      </c>
      <c r="AI29" s="23" t="str">
        <f>VLOOKUP(B29,'[1]2023年度统筹整合财政涉农资金项目明细表'!$B$11:$E$319,4,FALSE)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105户273人增收，其中脱贫户和监测户90户238人增收，预计户年均户均增收1000元以上。</v>
      </c>
      <c r="AJ29" s="18"/>
    </row>
    <row r="30" s="3" customFormat="1" ht="101.25" spans="1:36">
      <c r="A30" s="22">
        <v>21</v>
      </c>
      <c r="B30" s="17" t="s">
        <v>117</v>
      </c>
      <c r="C30" s="23" t="str">
        <f>VLOOKUP(B30,'[1]2023年度统筹整合财政涉农资金项目明细表'!$B$11:$C$319,2,FALSE)</f>
        <v>建设粮油示范点15处2900亩，其中：100亩以上点6处，补助标准5万元/处，补助30万元；200亩以上点6处，补助标准10万元/处，补助60万元；300亩以上点2处，补助标准15万元/处，补助30万元；500亩以上点1处，补助标准30万元/处，补助30万元。</v>
      </c>
      <c r="D30" s="25" t="s">
        <v>99</v>
      </c>
      <c r="E30" s="25" t="s">
        <v>99</v>
      </c>
      <c r="F30" s="25"/>
      <c r="G30" s="18">
        <v>2023</v>
      </c>
      <c r="H30" s="18" t="s">
        <v>61</v>
      </c>
      <c r="I30" s="18" t="s">
        <v>107</v>
      </c>
      <c r="J30" s="16">
        <v>15829851988</v>
      </c>
      <c r="K30" s="31">
        <v>150</v>
      </c>
      <c r="L30" s="31">
        <v>150</v>
      </c>
      <c r="M30" s="31">
        <v>150</v>
      </c>
      <c r="N30" s="28"/>
      <c r="O30" s="28"/>
      <c r="P30" s="28"/>
      <c r="Q30" s="28"/>
      <c r="R30" s="28"/>
      <c r="S30" s="28"/>
      <c r="T30" s="28"/>
      <c r="U30" s="28"/>
      <c r="V30" s="28"/>
      <c r="W30" s="28"/>
      <c r="X30" s="28"/>
      <c r="Y30" s="18" t="s">
        <v>51</v>
      </c>
      <c r="Z30" s="18" t="s">
        <v>63</v>
      </c>
      <c r="AA30" s="18" t="s">
        <v>52</v>
      </c>
      <c r="AB30" s="18" t="s">
        <v>64</v>
      </c>
      <c r="AC30" s="18" t="s">
        <v>65</v>
      </c>
      <c r="AD30" s="18" t="s">
        <v>65</v>
      </c>
      <c r="AE30" s="18">
        <f>VLOOKUP(B30,'[1]2023年度统筹整合财政涉农资金项目明细表'!$B$11:$L$319,11,FALSE)</f>
        <v>110</v>
      </c>
      <c r="AF30" s="18">
        <f>VLOOKUP(B30,'[1]2023年度统筹整合财政涉农资金项目明细表'!$B$11:$M$321,12,FALSE)</f>
        <v>275</v>
      </c>
      <c r="AG30" s="18">
        <f>VLOOKUP(B30,'[1]2023年度统筹整合财政涉农资金项目明细表'!$B$11:$O$319,14,FALSE)</f>
        <v>275</v>
      </c>
      <c r="AH30" s="26" t="s">
        <v>108</v>
      </c>
      <c r="AI30" s="23" t="str">
        <f>VLOOKUP(B30,'[1]2023年度统筹整合财政涉农资金项目明细表'!$B$11:$E$319,4,FALSE)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通过土地流转、务工等方式，带动110户275人增收，其中脱贫户和监测户110户275人增收，预计户年均户均增收1000元以上。</v>
      </c>
      <c r="AJ30" s="18"/>
    </row>
    <row r="31" s="3" customFormat="1" ht="101.25" spans="1:36">
      <c r="A31" s="22">
        <v>22</v>
      </c>
      <c r="B31" s="17" t="s">
        <v>118</v>
      </c>
      <c r="C31" s="23" t="str">
        <f>VLOOKUP(B31,'[1]2023年度统筹整合财政涉农资金项目明细表'!$B$11:$C$319,2,FALSE)</f>
        <v>建设粮油示范点12处1700亩，其中：100亩以上点8处，补助标准5万元/处，补助40万元；200亩以上点3处，补助标准10万元/处，补助30万元；300亩以上点1处，补助标准15万元/处，补助15万元。</v>
      </c>
      <c r="D31" s="25" t="s">
        <v>103</v>
      </c>
      <c r="E31" s="25" t="s">
        <v>103</v>
      </c>
      <c r="F31" s="25"/>
      <c r="G31" s="18">
        <v>2023</v>
      </c>
      <c r="H31" s="18" t="s">
        <v>61</v>
      </c>
      <c r="I31" s="18" t="s">
        <v>107</v>
      </c>
      <c r="J31" s="16">
        <v>15829851988</v>
      </c>
      <c r="K31" s="28">
        <f t="shared" si="2"/>
        <v>85</v>
      </c>
      <c r="L31" s="28">
        <v>85</v>
      </c>
      <c r="M31" s="28">
        <v>85</v>
      </c>
      <c r="N31" s="28"/>
      <c r="O31" s="28"/>
      <c r="P31" s="28"/>
      <c r="Q31" s="28"/>
      <c r="R31" s="28"/>
      <c r="S31" s="28"/>
      <c r="T31" s="28"/>
      <c r="U31" s="28"/>
      <c r="V31" s="28"/>
      <c r="W31" s="28"/>
      <c r="X31" s="28"/>
      <c r="Y31" s="18" t="s">
        <v>51</v>
      </c>
      <c r="Z31" s="18" t="s">
        <v>63</v>
      </c>
      <c r="AA31" s="18" t="s">
        <v>52</v>
      </c>
      <c r="AB31" s="18" t="s">
        <v>64</v>
      </c>
      <c r="AC31" s="18" t="s">
        <v>65</v>
      </c>
      <c r="AD31" s="18" t="s">
        <v>65</v>
      </c>
      <c r="AE31" s="18">
        <f>VLOOKUP(B31,'[1]2023年度统筹整合财政涉农资金项目明细表'!$B$11:$L$319,11,FALSE)</f>
        <v>24</v>
      </c>
      <c r="AF31" s="18">
        <f>VLOOKUP(B31,'[1]2023年度统筹整合财政涉农资金项目明细表'!$B$11:$M$321,12,FALSE)</f>
        <v>65</v>
      </c>
      <c r="AG31" s="18">
        <f>VLOOKUP(B31,'[1]2023年度统筹整合财政涉农资金项目明细表'!$B$11:$O$319,14,FALSE)</f>
        <v>170</v>
      </c>
      <c r="AH31" s="26" t="s">
        <v>108</v>
      </c>
      <c r="AI31" s="23" t="str">
        <f>VLOOKUP(B31,'[1]2023年度统筹整合财政涉农资金项目明细表'!$B$11:$E$319,4,FALSE)</f>
        <v>根据《白河县粮油高质量发展扶持办法（试行）》，通过土地流转、带动务工等方式带动农户增收，在项目建设的基础上，按照财政补助资金2万元带动1户的要求，带动农户户均增收1000元以上。鼓励园区发展粮油种植，通过土地流转、务工等方式，带动65户170人增收，其中脱贫户和监测户24户65人增收，预计户年均户均增收1000元以上。</v>
      </c>
      <c r="AJ31" s="18"/>
    </row>
    <row r="32" s="3" customFormat="1" ht="409.5" spans="1:36">
      <c r="A32" s="22">
        <v>23</v>
      </c>
      <c r="B32" s="17" t="s">
        <v>119</v>
      </c>
      <c r="C32" s="23" t="str">
        <f>VLOOKUP(B32,'[1]2023年度统筹整合财政涉农资金项目明细表'!$B$11:$C$319,2,FALSE)</f>
        <v>1.茶园管护7320亩。补助标准：管护茶园100亩以上（含100亩），每亩扶持700元（每亩含200元有机肥扶持），最高不超过20万元。2.建初加工厂1处400平方米并购置相关茶叶生产机械12台。补助标准：建成投产且流转或经营茶园300亩以上，按照建厂投资总额的20%扶持(每平方米不超过400元），最高不超过50万元；给予新设备购置总金额20%补助，最高不超过10万元。3.建设标准化茶厂1处725平方米并购置生产线1条。补助标准：新建精深加工标准化厂房的按投资总额的30%扶持(每平方米不超过500元），最高不超过100万元；新购设备和生产线安装调试费用的30%扶持，最高不超过100万元。4.建设茶产业三产融合示范点2处，补助标准：建设集中连片300亩以上的茶叶休闲观光、体验园建设、依法依规建设茶庄，正常运营两年以上乡村旅游经营主体，经验收合格的一次性奖励10万元—30万元。5.在安康建设茶叶专营店1处。补助标准：在县级市以上建立茶叶销售旗舰店、直销店、连锁店，年销售额达100万元以上扶持10万元。6.参加省内外展示展销，举办茶旅文化节一次，技术培训等，茶叶品牌建设及宣传，专家工作站建设等。 补助标准：每年安排60万元，由县农业农村局专项用于科技支撑体系建设和白河富硒“白河春燕”茶区域公用品牌建设。7.各种质量评比活动。补助标准：送样参评“亚太杯”、“中茶杯”、“中绿杯”、“国饮杯”等全国茶叶质量评比的，每获得一个“特等奖”一次性扶持1.5万元，“金奖”一次性扶持1万元，银奖”一次性扶持0.5万元，参加省内组织的产品评比中获“特等奖”、“金奖”、“银奖”，一次性分别扶持0.5万元、0.3万元、0.1万元。8.茶园补植补种（对自然灾害的茶园缺苗缺株进行补植等）。补助标准：由镇村申报、县农业农村局核实后，统一采购茶苗或茶种扶持补植补造（安排资金总额不超过40万元）。                          （财政资金投入形成的资产，产权归属村集体）</v>
      </c>
      <c r="D32" s="18" t="s">
        <v>61</v>
      </c>
      <c r="E32" s="25" t="s">
        <v>120</v>
      </c>
      <c r="F32" s="25"/>
      <c r="G32" s="18">
        <v>2023</v>
      </c>
      <c r="H32" s="18" t="s">
        <v>61</v>
      </c>
      <c r="I32" s="18" t="s">
        <v>107</v>
      </c>
      <c r="J32" s="16">
        <v>15829851988</v>
      </c>
      <c r="K32" s="28">
        <f t="shared" si="2"/>
        <v>600</v>
      </c>
      <c r="L32" s="28">
        <f t="shared" ref="L31:L48" si="3">M32+N32+O32+P32</f>
        <v>600</v>
      </c>
      <c r="M32" s="28">
        <v>600</v>
      </c>
      <c r="N32" s="28"/>
      <c r="O32" s="28"/>
      <c r="P32" s="28"/>
      <c r="Q32" s="28"/>
      <c r="R32" s="28"/>
      <c r="S32" s="28"/>
      <c r="T32" s="28"/>
      <c r="U32" s="28"/>
      <c r="V32" s="28"/>
      <c r="W32" s="28"/>
      <c r="X32" s="28"/>
      <c r="Y32" s="18" t="s">
        <v>51</v>
      </c>
      <c r="Z32" s="18" t="s">
        <v>63</v>
      </c>
      <c r="AA32" s="18" t="s">
        <v>52</v>
      </c>
      <c r="AB32" s="18" t="s">
        <v>64</v>
      </c>
      <c r="AC32" s="18" t="s">
        <v>65</v>
      </c>
      <c r="AD32" s="18" t="s">
        <v>65</v>
      </c>
      <c r="AE32" s="18">
        <f>VLOOKUP(B32,'[1]2023年度统筹整合财政涉农资金项目明细表'!$B$11:$L$319,11,FALSE)</f>
        <v>600</v>
      </c>
      <c r="AF32" s="18">
        <f>VLOOKUP(B32,'[1]2023年度统筹整合财政涉农资金项目明细表'!$B$11:$M$321,12,FALSE)</f>
        <v>1297</v>
      </c>
      <c r="AG32" s="18">
        <f>VLOOKUP(B32,'[1]2023年度统筹整合财政涉农资金项目明细表'!$B$11:$O$319,14,FALSE)</f>
        <v>1936</v>
      </c>
      <c r="AH32" s="26" t="s">
        <v>121</v>
      </c>
      <c r="AI32" s="23" t="str">
        <f>VLOOKUP(B32,'[1]2023年度统筹整合财政涉农资金项目明细表'!$B$11:$E$319,4,FALSE)</f>
        <v>项目形成资产权属归村集体所有，按照白河县资产管护办法要求由资产使用企业负责后续管护。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通过流转583户农户5800亩土地带动增收，通过务工、茶叶鲜叶回收等方式，带动农户885户1936人增收，其中脱贫户（含监测户）600户1297人，预计户年均增收2000元以上。</v>
      </c>
      <c r="AJ32" s="18"/>
    </row>
    <row r="33" s="3" customFormat="1" ht="168.75" spans="1:36">
      <c r="A33" s="22">
        <v>24</v>
      </c>
      <c r="B33" s="17" t="s">
        <v>122</v>
      </c>
      <c r="C33" s="23" t="str">
        <f>VLOOKUP(B33,'[1]2023年度统筹整合财政涉农资金项目明细表'!$B$11:$C$319,2,FALSE)</f>
        <v>用于扶持黄姜种植500亩。</v>
      </c>
      <c r="D33" s="25" t="s">
        <v>59</v>
      </c>
      <c r="E33" s="25" t="s">
        <v>59</v>
      </c>
      <c r="F33" s="25"/>
      <c r="G33" s="18">
        <v>2023</v>
      </c>
      <c r="H33" s="18" t="s">
        <v>61</v>
      </c>
      <c r="I33" s="18" t="s">
        <v>107</v>
      </c>
      <c r="J33" s="16">
        <v>15829851988</v>
      </c>
      <c r="K33" s="28">
        <f t="shared" si="2"/>
        <v>34</v>
      </c>
      <c r="L33" s="28">
        <f t="shared" si="3"/>
        <v>34</v>
      </c>
      <c r="M33" s="28">
        <v>34</v>
      </c>
      <c r="N33" s="28"/>
      <c r="O33" s="28"/>
      <c r="P33" s="28"/>
      <c r="Q33" s="28"/>
      <c r="R33" s="28"/>
      <c r="S33" s="28"/>
      <c r="T33" s="28"/>
      <c r="U33" s="28"/>
      <c r="V33" s="28"/>
      <c r="W33" s="28"/>
      <c r="X33" s="28"/>
      <c r="Y33" s="18" t="s">
        <v>51</v>
      </c>
      <c r="Z33" s="18" t="s">
        <v>63</v>
      </c>
      <c r="AA33" s="18" t="s">
        <v>52</v>
      </c>
      <c r="AB33" s="18" t="s">
        <v>64</v>
      </c>
      <c r="AC33" s="18" t="s">
        <v>65</v>
      </c>
      <c r="AD33" s="18" t="s">
        <v>65</v>
      </c>
      <c r="AE33" s="18">
        <f>VLOOKUP(B33,'[1]2023年度统筹整合财政涉农资金项目明细表'!$B$11:$L$319,11,FALSE)</f>
        <v>34</v>
      </c>
      <c r="AF33" s="18">
        <f>VLOOKUP(B33,'[1]2023年度统筹整合财政涉农资金项目明细表'!$B$11:$M$321,12,FALSE)</f>
        <v>84</v>
      </c>
      <c r="AG33" s="18">
        <f>VLOOKUP(B33,'[1]2023年度统筹整合财政涉农资金项目明细表'!$B$11:$O$319,14,FALSE)</f>
        <v>200</v>
      </c>
      <c r="AH33" s="26" t="s">
        <v>108</v>
      </c>
      <c r="AI33" s="23" t="str">
        <f>VLOOKUP(B33,'[1]2023年度统筹整合财政涉农资金项目明细表'!$B$11:$E$319,4,FALSE)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400亩为示范点建设，补助标准为700元/亩，100亩补助标准为600/亩。预计通过土地流转带动20户55人、务工带动20户60人、产品回购带动36户85人增收（其中脱贫户34户84人），预计户年均增收不低于1000元。</v>
      </c>
      <c r="AJ33" s="18"/>
    </row>
    <row r="34" s="3" customFormat="1" ht="157.5" spans="1:36">
      <c r="A34" s="22">
        <v>25</v>
      </c>
      <c r="B34" s="17" t="s">
        <v>123</v>
      </c>
      <c r="C34" s="23" t="str">
        <f>VLOOKUP(B34,'[1]2023年度统筹整合财政涉农资金项目明细表'!$B$11:$C$319,2,FALSE)</f>
        <v>流转23户农户土地500亩，标准化种植黄姜500亩。</v>
      </c>
      <c r="D34" s="25" t="s">
        <v>68</v>
      </c>
      <c r="E34" s="25" t="s">
        <v>68</v>
      </c>
      <c r="F34" s="25"/>
      <c r="G34" s="18">
        <v>2023</v>
      </c>
      <c r="H34" s="18" t="s">
        <v>61</v>
      </c>
      <c r="I34" s="18" t="s">
        <v>107</v>
      </c>
      <c r="J34" s="16">
        <v>15829851988</v>
      </c>
      <c r="K34" s="28">
        <f t="shared" si="2"/>
        <v>30</v>
      </c>
      <c r="L34" s="28">
        <f t="shared" si="3"/>
        <v>30</v>
      </c>
      <c r="M34" s="28">
        <v>30</v>
      </c>
      <c r="N34" s="28"/>
      <c r="O34" s="28"/>
      <c r="P34" s="28"/>
      <c r="Q34" s="28"/>
      <c r="R34" s="28"/>
      <c r="S34" s="28"/>
      <c r="T34" s="28"/>
      <c r="U34" s="28"/>
      <c r="V34" s="28"/>
      <c r="W34" s="28"/>
      <c r="X34" s="28"/>
      <c r="Y34" s="18" t="s">
        <v>51</v>
      </c>
      <c r="Z34" s="18" t="s">
        <v>63</v>
      </c>
      <c r="AA34" s="18" t="s">
        <v>52</v>
      </c>
      <c r="AB34" s="18" t="s">
        <v>64</v>
      </c>
      <c r="AC34" s="18" t="s">
        <v>65</v>
      </c>
      <c r="AD34" s="18" t="s">
        <v>65</v>
      </c>
      <c r="AE34" s="18">
        <f>VLOOKUP(B34,'[1]2023年度统筹整合财政涉农资金项目明细表'!$B$11:$L$319,11,FALSE)</f>
        <v>12</v>
      </c>
      <c r="AF34" s="18">
        <f>VLOOKUP(B34,'[1]2023年度统筹整合财政涉农资金项目明细表'!$B$11:$M$321,12,FALSE)</f>
        <v>35</v>
      </c>
      <c r="AG34" s="18">
        <f>VLOOKUP(B34,'[1]2023年度统筹整合财政涉农资金项目明细表'!$B$11:$O$319,14,FALSE)</f>
        <v>55</v>
      </c>
      <c r="AH34" s="26" t="s">
        <v>108</v>
      </c>
      <c r="AI34" s="23" t="str">
        <f>VLOOKUP(B34,'[1]2023年度统筹整合财政涉农资金项目明细表'!$B$11:$E$319,4,FALSE)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预计通过土地流转带动10户25人、务工带动5户10人、产品回购带动15户20人增收（其中脱贫户12户35人），预计户年均增收不低于1000元。</v>
      </c>
      <c r="AJ34" s="18"/>
    </row>
    <row r="35" s="3" customFormat="1" ht="168.75" spans="1:36">
      <c r="A35" s="22">
        <v>26</v>
      </c>
      <c r="B35" s="17" t="s">
        <v>124</v>
      </c>
      <c r="C35" s="23" t="str">
        <f>VLOOKUP(B35,'[1]2023年度统筹整合财政涉农资金项目明细表'!$B$11:$C$319,2,FALSE)</f>
        <v>新建黄姜初加工厂房600平方米、购置初加工设备8台。（财政资金投入形成的资产归村集体所有）</v>
      </c>
      <c r="D35" s="25" t="s">
        <v>81</v>
      </c>
      <c r="E35" s="25" t="s">
        <v>81</v>
      </c>
      <c r="F35" s="25"/>
      <c r="G35" s="18">
        <v>2023</v>
      </c>
      <c r="H35" s="18" t="s">
        <v>61</v>
      </c>
      <c r="I35" s="18" t="s">
        <v>107</v>
      </c>
      <c r="J35" s="16">
        <v>15829851988</v>
      </c>
      <c r="K35" s="28">
        <f t="shared" si="2"/>
        <v>20</v>
      </c>
      <c r="L35" s="28">
        <f t="shared" si="3"/>
        <v>20</v>
      </c>
      <c r="M35" s="28">
        <v>20</v>
      </c>
      <c r="N35" s="28"/>
      <c r="O35" s="28"/>
      <c r="P35" s="28"/>
      <c r="Q35" s="28"/>
      <c r="R35" s="28"/>
      <c r="S35" s="28"/>
      <c r="T35" s="28"/>
      <c r="U35" s="28"/>
      <c r="V35" s="28"/>
      <c r="W35" s="28"/>
      <c r="X35" s="28"/>
      <c r="Y35" s="18" t="s">
        <v>51</v>
      </c>
      <c r="Z35" s="18" t="s">
        <v>63</v>
      </c>
      <c r="AA35" s="18" t="s">
        <v>52</v>
      </c>
      <c r="AB35" s="18" t="s">
        <v>64</v>
      </c>
      <c r="AC35" s="18" t="s">
        <v>65</v>
      </c>
      <c r="AD35" s="18" t="s">
        <v>65</v>
      </c>
      <c r="AE35" s="18">
        <f>VLOOKUP(B35,'[1]2023年度统筹整合财政涉农资金项目明细表'!$B$11:$L$319,11,FALSE)</f>
        <v>20</v>
      </c>
      <c r="AF35" s="18">
        <f>VLOOKUP(B35,'[1]2023年度统筹整合财政涉农资金项目明细表'!$B$11:$M$321,12,FALSE)</f>
        <v>50</v>
      </c>
      <c r="AG35" s="18">
        <f>VLOOKUP(B35,'[1]2023年度统筹整合财政涉农资金项目明细表'!$B$11:$O$319,14,FALSE)</f>
        <v>110</v>
      </c>
      <c r="AH35" s="26" t="s">
        <v>108</v>
      </c>
      <c r="AI35" s="23" t="str">
        <f>VLOOKUP(B35,'[1]2023年度统筹整合财政涉农资金项目明细表'!$B$11:$E$319,4,FALSE)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预计通过土地流转带动10户30人、务工带动10户30人、产品回购带动20户50人增收（其中脱贫户20户55人），预计户年均增收不低于1000元。项目形成的资产由承建主体负责后期管护，按照占股比例向村集体经济组织进行分红。</v>
      </c>
      <c r="AJ35" s="18"/>
    </row>
    <row r="36" s="3" customFormat="1" ht="168.75" spans="1:36">
      <c r="A36" s="22">
        <v>27</v>
      </c>
      <c r="B36" s="17" t="s">
        <v>125</v>
      </c>
      <c r="C36" s="23" t="str">
        <f>VLOOKUP(B36,'[1]2023年度统筹整合财政涉农资金项目明细表'!$B$11:$C$319,2,FALSE)</f>
        <v>天池村、安乐村建设规范化黄姜种植示范点400亩，在焦赞村建设黄姜种植示范基地100亩。</v>
      </c>
      <c r="D36" s="25" t="s">
        <v>85</v>
      </c>
      <c r="E36" s="25" t="s">
        <v>85</v>
      </c>
      <c r="F36" s="25"/>
      <c r="G36" s="18">
        <v>2023</v>
      </c>
      <c r="H36" s="18" t="s">
        <v>61</v>
      </c>
      <c r="I36" s="18" t="s">
        <v>107</v>
      </c>
      <c r="J36" s="16">
        <v>15829851988</v>
      </c>
      <c r="K36" s="28">
        <f t="shared" si="2"/>
        <v>34</v>
      </c>
      <c r="L36" s="28">
        <f t="shared" si="3"/>
        <v>34</v>
      </c>
      <c r="M36" s="28">
        <v>34</v>
      </c>
      <c r="N36" s="28"/>
      <c r="O36" s="28"/>
      <c r="P36" s="28"/>
      <c r="Q36" s="28"/>
      <c r="R36" s="28"/>
      <c r="S36" s="28"/>
      <c r="T36" s="28"/>
      <c r="U36" s="28"/>
      <c r="V36" s="28"/>
      <c r="W36" s="28"/>
      <c r="X36" s="28"/>
      <c r="Y36" s="18" t="s">
        <v>51</v>
      </c>
      <c r="Z36" s="18" t="s">
        <v>63</v>
      </c>
      <c r="AA36" s="18" t="s">
        <v>52</v>
      </c>
      <c r="AB36" s="18" t="s">
        <v>64</v>
      </c>
      <c r="AC36" s="18" t="s">
        <v>65</v>
      </c>
      <c r="AD36" s="18" t="s">
        <v>65</v>
      </c>
      <c r="AE36" s="18">
        <f>VLOOKUP(B36,'[1]2023年度统筹整合财政涉农资金项目明细表'!$B$11:$L$319,11,FALSE)</f>
        <v>20</v>
      </c>
      <c r="AF36" s="18">
        <f>VLOOKUP(B36,'[1]2023年度统筹整合财政涉农资金项目明细表'!$B$11:$M$321,12,FALSE)</f>
        <v>55</v>
      </c>
      <c r="AG36" s="18">
        <f>VLOOKUP(B36,'[1]2023年度统筹整合财政涉农资金项目明细表'!$B$11:$O$319,14,FALSE)</f>
        <v>125</v>
      </c>
      <c r="AH36" s="26" t="s">
        <v>108</v>
      </c>
      <c r="AI36" s="23" t="str">
        <f>VLOOKUP(B36,'[1]2023年度统筹整合财政涉农资金项目明细表'!$B$11:$E$319,4,FALSE)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示范点补助标准700元/亩）；示范基地补助标准600元/亩）。预计通过土地流转带动10户45人、务工带动10户30人、产品回购带动14户50人增收（其中脱贫户20户55人），预计户年均增收不低于1000元。</v>
      </c>
      <c r="AJ36" s="18"/>
    </row>
    <row r="37" s="3" customFormat="1" ht="157.5" spans="1:36">
      <c r="A37" s="22">
        <v>28</v>
      </c>
      <c r="B37" s="17" t="s">
        <v>126</v>
      </c>
      <c r="C37" s="23" t="str">
        <f>VLOOKUP(B37,'[1]2023年度统筹整合财政涉农资金项目明细表'!$B$11:$C$319,2,FALSE)</f>
        <v>扶持黄姜种植产业35亩。</v>
      </c>
      <c r="D37" s="25" t="s">
        <v>89</v>
      </c>
      <c r="E37" s="25" t="s">
        <v>89</v>
      </c>
      <c r="F37" s="25"/>
      <c r="G37" s="18">
        <v>2023</v>
      </c>
      <c r="H37" s="18" t="s">
        <v>61</v>
      </c>
      <c r="I37" s="18" t="s">
        <v>107</v>
      </c>
      <c r="J37" s="16">
        <v>15829851988</v>
      </c>
      <c r="K37" s="28">
        <f t="shared" si="2"/>
        <v>2</v>
      </c>
      <c r="L37" s="28">
        <f t="shared" si="3"/>
        <v>2</v>
      </c>
      <c r="M37" s="28">
        <v>2</v>
      </c>
      <c r="N37" s="28"/>
      <c r="O37" s="28"/>
      <c r="P37" s="28"/>
      <c r="Q37" s="28"/>
      <c r="R37" s="28"/>
      <c r="S37" s="28"/>
      <c r="T37" s="28"/>
      <c r="U37" s="28"/>
      <c r="V37" s="28"/>
      <c r="W37" s="28"/>
      <c r="X37" s="28"/>
      <c r="Y37" s="18" t="s">
        <v>51</v>
      </c>
      <c r="Z37" s="18" t="s">
        <v>63</v>
      </c>
      <c r="AA37" s="18" t="s">
        <v>52</v>
      </c>
      <c r="AB37" s="18" t="s">
        <v>64</v>
      </c>
      <c r="AC37" s="18" t="s">
        <v>65</v>
      </c>
      <c r="AD37" s="18" t="s">
        <v>65</v>
      </c>
      <c r="AE37" s="18">
        <f>VLOOKUP(B37,'[1]2023年度统筹整合财政涉农资金项目明细表'!$B$11:$L$319,11,FALSE)</f>
        <v>2</v>
      </c>
      <c r="AF37" s="18">
        <f>VLOOKUP(B37,'[1]2023年度统筹整合财政涉农资金项目明细表'!$B$11:$M$321,12,FALSE)</f>
        <v>5</v>
      </c>
      <c r="AG37" s="18">
        <f>VLOOKUP(B37,'[1]2023年度统筹整合财政涉农资金项目明细表'!$B$11:$O$319,14,FALSE)</f>
        <v>15</v>
      </c>
      <c r="AH37" s="26" t="s">
        <v>108</v>
      </c>
      <c r="AI37" s="23" t="str">
        <f>VLOOKUP(B37,'[1]2023年度统筹整合财政涉农资金项目明细表'!$B$11:$E$319,4,FALSE)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完成扶持黄姜种植35亩，预计通过土地流转带动1户5人、务工带动1户5人、产品回购带动3户5人增收（其中脱贫户2户5人），预计户年均增收不低于1000元。</v>
      </c>
      <c r="AJ37" s="18"/>
    </row>
    <row r="38" s="3" customFormat="1" ht="157.5" spans="1:36">
      <c r="A38" s="22">
        <v>29</v>
      </c>
      <c r="B38" s="17" t="s">
        <v>127</v>
      </c>
      <c r="C38" s="23" t="str">
        <f>VLOOKUP(B38,'[1]2023年度统筹整合财政涉农资金项目明细表'!$B$11:$C$319,2,FALSE)</f>
        <v>用于奖补黄姜种植500亩。</v>
      </c>
      <c r="D38" s="25" t="s">
        <v>96</v>
      </c>
      <c r="E38" s="25" t="s">
        <v>96</v>
      </c>
      <c r="F38" s="25"/>
      <c r="G38" s="18">
        <v>2023</v>
      </c>
      <c r="H38" s="18" t="s">
        <v>61</v>
      </c>
      <c r="I38" s="18" t="s">
        <v>107</v>
      </c>
      <c r="J38" s="16">
        <v>15829851988</v>
      </c>
      <c r="K38" s="28">
        <f t="shared" si="2"/>
        <v>30</v>
      </c>
      <c r="L38" s="28">
        <f t="shared" si="3"/>
        <v>30</v>
      </c>
      <c r="M38" s="28">
        <v>30</v>
      </c>
      <c r="N38" s="28"/>
      <c r="O38" s="28"/>
      <c r="P38" s="28"/>
      <c r="Q38" s="28"/>
      <c r="R38" s="28"/>
      <c r="S38" s="28"/>
      <c r="T38" s="28"/>
      <c r="U38" s="28"/>
      <c r="V38" s="28"/>
      <c r="W38" s="28"/>
      <c r="X38" s="28"/>
      <c r="Y38" s="18" t="s">
        <v>51</v>
      </c>
      <c r="Z38" s="18" t="s">
        <v>63</v>
      </c>
      <c r="AA38" s="18" t="s">
        <v>52</v>
      </c>
      <c r="AB38" s="18" t="s">
        <v>64</v>
      </c>
      <c r="AC38" s="18" t="s">
        <v>65</v>
      </c>
      <c r="AD38" s="18" t="s">
        <v>65</v>
      </c>
      <c r="AE38" s="18">
        <f>VLOOKUP(B38,'[1]2023年度统筹整合财政涉农资金项目明细表'!$B$11:$L$319,11,FALSE)</f>
        <v>20</v>
      </c>
      <c r="AF38" s="18">
        <f>VLOOKUP(B38,'[1]2023年度统筹整合财政涉农资金项目明细表'!$B$11:$M$321,12,FALSE)</f>
        <v>60</v>
      </c>
      <c r="AG38" s="18">
        <f>VLOOKUP(B38,'[1]2023年度统筹整合财政涉农资金项目明细表'!$B$11:$O$319,14,FALSE)</f>
        <v>75</v>
      </c>
      <c r="AH38" s="26" t="s">
        <v>108</v>
      </c>
      <c r="AI38" s="23" t="str">
        <f>VLOOKUP(B38,'[1]2023年度统筹整合财政涉农资金项目明细表'!$B$11:$E$319,4,FALSE)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完成扶持黄姜种植500亩，预计通过土地流转带动10户20人、务工带动10户20人、产品回购带动10户35人增收（其中脱贫户20户60人），预计户年均增收不低于1000元。</v>
      </c>
      <c r="AJ38" s="18"/>
    </row>
    <row r="39" s="3" customFormat="1" ht="168.75" spans="1:36">
      <c r="A39" s="22">
        <v>30</v>
      </c>
      <c r="B39" s="17" t="s">
        <v>128</v>
      </c>
      <c r="C39" s="23" t="str">
        <f>VLOOKUP(B39,'[1]2023年度统筹整合财政涉农资金项目明细表'!$B$11:$C$319,2,FALSE)</f>
        <v>黄姜种植300亩。</v>
      </c>
      <c r="D39" s="25" t="s">
        <v>99</v>
      </c>
      <c r="E39" s="25" t="s">
        <v>99</v>
      </c>
      <c r="F39" s="25"/>
      <c r="G39" s="18">
        <v>2023</v>
      </c>
      <c r="H39" s="18" t="s">
        <v>61</v>
      </c>
      <c r="I39" s="18" t="s">
        <v>107</v>
      </c>
      <c r="J39" s="16">
        <v>15829851988</v>
      </c>
      <c r="K39" s="28">
        <f t="shared" si="2"/>
        <v>20</v>
      </c>
      <c r="L39" s="28">
        <f t="shared" si="3"/>
        <v>20</v>
      </c>
      <c r="M39" s="28">
        <v>20</v>
      </c>
      <c r="N39" s="28"/>
      <c r="O39" s="28"/>
      <c r="P39" s="28"/>
      <c r="Q39" s="28"/>
      <c r="R39" s="28"/>
      <c r="S39" s="28"/>
      <c r="T39" s="28"/>
      <c r="U39" s="28"/>
      <c r="V39" s="28"/>
      <c r="W39" s="28"/>
      <c r="X39" s="28"/>
      <c r="Y39" s="18" t="s">
        <v>51</v>
      </c>
      <c r="Z39" s="18" t="s">
        <v>63</v>
      </c>
      <c r="AA39" s="18" t="s">
        <v>52</v>
      </c>
      <c r="AB39" s="18" t="s">
        <v>64</v>
      </c>
      <c r="AC39" s="18" t="s">
        <v>65</v>
      </c>
      <c r="AD39" s="18" t="s">
        <v>65</v>
      </c>
      <c r="AE39" s="18">
        <f>VLOOKUP(B39,'[1]2023年度统筹整合财政涉农资金项目明细表'!$B$11:$L$319,11,FALSE)</f>
        <v>20</v>
      </c>
      <c r="AF39" s="18">
        <f>VLOOKUP(B39,'[1]2023年度统筹整合财政涉农资金项目明细表'!$B$11:$M$321,12,FALSE)</f>
        <v>52</v>
      </c>
      <c r="AG39" s="18">
        <f>VLOOKUP(B39,'[1]2023年度统筹整合财政涉农资金项目明细表'!$B$11:$O$319,14,FALSE)</f>
        <v>52</v>
      </c>
      <c r="AH39" s="26" t="s">
        <v>108</v>
      </c>
      <c r="AI39" s="23" t="str">
        <f>VLOOKUP(B39,'[1]2023年度统筹整合财政涉农资金项目明细表'!$B$11:$E$319,4,FALSE)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200亩示范点补助标准700元/亩，100亩补助标准600元/亩。完成黄姜种植300亩，预计通过土地流转带动5户15人、务工带动5户15人、产品回购带动10户22人增收（其中脱贫户20户52人），预计户年均增收不低于1000元。</v>
      </c>
      <c r="AJ39" s="18"/>
    </row>
    <row r="40" s="3" customFormat="1" ht="157.5" spans="1:36">
      <c r="A40" s="22">
        <v>31</v>
      </c>
      <c r="B40" s="17" t="s">
        <v>129</v>
      </c>
      <c r="C40" s="23" t="str">
        <f>VLOOKUP(B40,'[1]2023年度统筹整合财政涉农资金项目明细表'!$B$11:$C$319,2,FALSE)</f>
        <v>用于扶持黄姜种植200亩。</v>
      </c>
      <c r="D40" s="25" t="s">
        <v>103</v>
      </c>
      <c r="E40" s="25" t="s">
        <v>103</v>
      </c>
      <c r="F40" s="25"/>
      <c r="G40" s="18">
        <v>2023</v>
      </c>
      <c r="H40" s="18" t="s">
        <v>61</v>
      </c>
      <c r="I40" s="18" t="s">
        <v>107</v>
      </c>
      <c r="J40" s="16">
        <v>15829851988</v>
      </c>
      <c r="K40" s="28">
        <f t="shared" si="2"/>
        <v>12</v>
      </c>
      <c r="L40" s="28">
        <f t="shared" si="3"/>
        <v>12</v>
      </c>
      <c r="M40" s="28">
        <v>12</v>
      </c>
      <c r="N40" s="28"/>
      <c r="O40" s="28"/>
      <c r="P40" s="28"/>
      <c r="Q40" s="28"/>
      <c r="R40" s="28"/>
      <c r="S40" s="28"/>
      <c r="T40" s="28"/>
      <c r="U40" s="28"/>
      <c r="V40" s="28"/>
      <c r="W40" s="28"/>
      <c r="X40" s="28"/>
      <c r="Y40" s="18" t="s">
        <v>51</v>
      </c>
      <c r="Z40" s="18" t="s">
        <v>63</v>
      </c>
      <c r="AA40" s="18" t="s">
        <v>52</v>
      </c>
      <c r="AB40" s="18" t="s">
        <v>64</v>
      </c>
      <c r="AC40" s="18" t="s">
        <v>65</v>
      </c>
      <c r="AD40" s="18" t="s">
        <v>65</v>
      </c>
      <c r="AE40" s="18">
        <f>VLOOKUP(B40,'[1]2023年度统筹整合财政涉农资金项目明细表'!$B$11:$L$319,11,FALSE)</f>
        <v>12</v>
      </c>
      <c r="AF40" s="18">
        <f>VLOOKUP(B40,'[1]2023年度统筹整合财政涉农资金项目明细表'!$B$11:$M$321,12,FALSE)</f>
        <v>24</v>
      </c>
      <c r="AG40" s="18">
        <f>VLOOKUP(B40,'[1]2023年度统筹整合财政涉农资金项目明细表'!$B$11:$O$319,14,FALSE)</f>
        <v>83</v>
      </c>
      <c r="AH40" s="26" t="s">
        <v>108</v>
      </c>
      <c r="AI40" s="23" t="str">
        <f>VLOOKUP(B40,'[1]2023年度统筹整合财政涉农资金项目明细表'!$B$11:$E$319,4,FALSE)</f>
        <v>根据《白河县黄姜、生态养殖(水产）、富硒魔芋产业高质量发展扶持办法（试行）》，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相关奖补标准：600元/亩。完成扶持黄姜种植200亩，预计通过土地流转带动10户20人、务工带动10户20人、产品回购带动15户43人增收（其中脱贫户12户24人），预计户年均增收不低于1000元。</v>
      </c>
      <c r="AJ40" s="18"/>
    </row>
    <row r="41" s="3" customFormat="1" ht="146.25" spans="1:36">
      <c r="A41" s="22">
        <v>32</v>
      </c>
      <c r="B41" s="17" t="s">
        <v>130</v>
      </c>
      <c r="C41" s="23" t="str">
        <f>VLOOKUP(B41,'[1]2023年度统筹整合财政涉农资金项目明细表'!$B$11:$C$319,2,FALSE)</f>
        <v>1.收购原料鲜黄姜3600吨。补助标准：加工龙头企业培育，对于签订回购合同并且年收购本县境内鲜姜在700吨以上的加工企业给予10万元的资金扶持，每增加100吨再给予2万元的资金扶持，最高不超过100万元。                                                                           2.改扩建标准化厂房5000平方米、新建年产8万吨黄姜碳源生产线1条。补助标准：新建（改建）完工的给予总投资30%的资金扶持，最高不超过150万元。                                                         （财政资金投入形成的资产，产权归属村集体）</v>
      </c>
      <c r="D41" s="18" t="s">
        <v>61</v>
      </c>
      <c r="E41" s="25" t="s">
        <v>73</v>
      </c>
      <c r="F41" s="25"/>
      <c r="G41" s="18">
        <v>2023</v>
      </c>
      <c r="H41" s="18" t="s">
        <v>61</v>
      </c>
      <c r="I41" s="18" t="s">
        <v>107</v>
      </c>
      <c r="J41" s="16">
        <v>15829851988</v>
      </c>
      <c r="K41" s="28">
        <f t="shared" si="2"/>
        <v>218</v>
      </c>
      <c r="L41" s="28">
        <f t="shared" si="3"/>
        <v>218</v>
      </c>
      <c r="M41" s="28">
        <v>218</v>
      </c>
      <c r="N41" s="28"/>
      <c r="O41" s="28"/>
      <c r="P41" s="28"/>
      <c r="Q41" s="28"/>
      <c r="R41" s="28"/>
      <c r="S41" s="28"/>
      <c r="T41" s="28"/>
      <c r="U41" s="28"/>
      <c r="V41" s="28"/>
      <c r="W41" s="28"/>
      <c r="X41" s="28"/>
      <c r="Y41" s="18" t="s">
        <v>51</v>
      </c>
      <c r="Z41" s="18" t="s">
        <v>63</v>
      </c>
      <c r="AA41" s="18" t="s">
        <v>52</v>
      </c>
      <c r="AB41" s="18" t="s">
        <v>64</v>
      </c>
      <c r="AC41" s="18" t="s">
        <v>65</v>
      </c>
      <c r="AD41" s="18" t="s">
        <v>65</v>
      </c>
      <c r="AE41" s="18">
        <f>VLOOKUP(B41,'[1]2023年度统筹整合财政涉农资金项目明细表'!$B$11:$L$319,11,FALSE)</f>
        <v>100</v>
      </c>
      <c r="AF41" s="18">
        <f>VLOOKUP(B41,'[1]2023年度统筹整合财政涉农资金项目明细表'!$B$11:$M$321,12,FALSE)</f>
        <v>260</v>
      </c>
      <c r="AG41" s="18">
        <f>VLOOKUP(B41,'[1]2023年度统筹整合财政涉农资金项目明细表'!$B$11:$O$319,14,FALSE)</f>
        <v>545</v>
      </c>
      <c r="AH41" s="26" t="s">
        <v>131</v>
      </c>
      <c r="AI41" s="23" t="str">
        <f>VLOOKUP(B41,'[1]2023年度统筹整合财政涉农资金项目明细表'!$B$11:$E$319,4,FALSE)</f>
        <v>项目形成资产权属归村集体所有，按照白河县资产管护办法要求由资产使用企业负责后续管护。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通过务工、黄姜回收等方式，带动农户218户545人增收，其中脱贫户（含监测户）100户260人，预计户年均增收2000元以上。</v>
      </c>
      <c r="AJ41" s="18"/>
    </row>
    <row r="42" s="3" customFormat="1" ht="213.75" spans="1:36">
      <c r="A42" s="22">
        <v>33</v>
      </c>
      <c r="B42" s="17" t="s">
        <v>132</v>
      </c>
      <c r="C42" s="23" t="str">
        <f>VLOOKUP(B42,'[1]2023年度统筹整合财政涉农资金项目明细表'!$B$11:$C$319,2,FALSE)</f>
        <v>1.建设魔芋种植基地2985亩；修建田间步道5000米，修建防护网5000米。补助标准：对新建魔芋种植基地面积在100-300亩（其中林下种植面积不低于70%）的经营主体每100亩给予6万元的资金扶持，最高给予18万元资金扶持；对建设魔芋示范园（其中林下种植面积不低于70%，含田间路、防护网等建设）200亩以上的每100亩给予7万元资金扶持，最高给予14万元资金扶持；对新建魔芋种植基地面积在301亩以上(其中林下种植面积不低于70%)的经营主体每100亩给予7万元资金扶持，最高给予40万元资金扶持。2.改建厂房1200平方米。补助标准：新建（改建）完工的给予总投资额30%资金扶持，最高不超过150万元。（财政资金投入形成的资产，产权归属归村集体）</v>
      </c>
      <c r="D42" s="18" t="s">
        <v>61</v>
      </c>
      <c r="E42" s="25" t="s">
        <v>120</v>
      </c>
      <c r="F42" s="25"/>
      <c r="G42" s="18">
        <v>2023</v>
      </c>
      <c r="H42" s="18" t="s">
        <v>61</v>
      </c>
      <c r="I42" s="18" t="s">
        <v>107</v>
      </c>
      <c r="J42" s="16">
        <v>15829851988</v>
      </c>
      <c r="K42" s="28">
        <f t="shared" si="2"/>
        <v>200</v>
      </c>
      <c r="L42" s="28">
        <f t="shared" si="3"/>
        <v>200</v>
      </c>
      <c r="M42" s="28">
        <v>200</v>
      </c>
      <c r="N42" s="28"/>
      <c r="O42" s="28"/>
      <c r="P42" s="28"/>
      <c r="Q42" s="28"/>
      <c r="R42" s="28"/>
      <c r="S42" s="28"/>
      <c r="T42" s="28"/>
      <c r="U42" s="28"/>
      <c r="V42" s="28"/>
      <c r="W42" s="28"/>
      <c r="X42" s="28"/>
      <c r="Y42" s="18" t="s">
        <v>51</v>
      </c>
      <c r="Z42" s="18" t="s">
        <v>63</v>
      </c>
      <c r="AA42" s="18" t="s">
        <v>52</v>
      </c>
      <c r="AB42" s="18" t="s">
        <v>64</v>
      </c>
      <c r="AC42" s="18" t="s">
        <v>65</v>
      </c>
      <c r="AD42" s="18" t="s">
        <v>65</v>
      </c>
      <c r="AE42" s="18">
        <f>VLOOKUP(B42,'[1]2023年度统筹整合财政涉农资金项目明细表'!$B$11:$L$319,11,FALSE)</f>
        <v>150</v>
      </c>
      <c r="AF42" s="18">
        <f>VLOOKUP(B42,'[1]2023年度统筹整合财政涉农资金项目明细表'!$B$11:$M$321,12,FALSE)</f>
        <v>375</v>
      </c>
      <c r="AG42" s="18">
        <f>VLOOKUP(B42,'[1]2023年度统筹整合财政涉农资金项目明细表'!$B$11:$O$319,14,FALSE)</f>
        <v>458</v>
      </c>
      <c r="AH42" s="26" t="s">
        <v>108</v>
      </c>
      <c r="AI42" s="23" t="str">
        <f>VLOOKUP(B42,'[1]2023年度统筹整合财政涉农资金项目明细表'!$B$11:$E$319,4,FALSE)</f>
        <v>项目形成资产权属归村集体所有，按照白河县资产管护办法要求由资产使用企业负责后续管护。财政补助资金每补助2万元，带动农户不少于1户，其中带动脱贫户和监测对象户比例不低于30%，户均增收不少于2000元，通过土地流转、务工、产品回收、分红等带动方式(不少于两种)，与农户签订联农带农利益联结机制，形成可佐证的印证资料。通过土地流转（235户2985亩）、务工（200户458人）、农产品回收等方式，带动农户200户458人增收，其中脱贫户（含监测户）150户375人，预计户年均增收2000元以上。</v>
      </c>
      <c r="AJ42" s="18"/>
    </row>
    <row r="43" s="3" customFormat="1" ht="409.5" spans="1:36">
      <c r="A43" s="22">
        <v>34</v>
      </c>
      <c r="B43" s="17" t="s">
        <v>133</v>
      </c>
      <c r="C43" s="23" t="str">
        <f>VLOOKUP(B43,'[1]2023年度统筹整合财政涉农资金项目明细表'!$B$11:$C$319,2,FALSE)</f>
        <v>1.支持县域内养殖企业改扩建圈舍10000平方米。补助标准：新建或扩建猪舍、牛舍500平方米，一次性扶持5万元，新建或扩建圈舍500平方米以上每增加100平方米增加扶持1万元；新建或扩建羊舍300平方米，一次性扶持3万元，新建或扩建圈舍300平方米以上每增加100平方米扶持1万元；新建或扩建禽舍300平方米，一次性扶持3万元；新建或扩建塘、池2000平方米以上，一次性扶持5万元。                                                                                    2.建加工场房400平方米，购置加工设备一套。补助标准：新建畜禽（水产）加工厂房面积300㎡以上，证照齐全、管理规范、加工设备齐全，建成正式投产的，根据固定资产投资情况，给予不高于30%的资金扶持，最高不超过100万元。                                                        3.养牛300头，养羊300只，养鸡3万羽，养猪8300头，养母猪700头，养鱼10万尾。补助标准：年饲养生猪300头或养二元母猪30头，一次性扶持5万元，年饲养生猪300头以上每增加100头增加扶持1万元，养母猪30头以上，每增加10头增加扶持1万元，扶持金额上限50万元；养牛50头，一次性扶持5万元，50头以上每增加10头扶持1万元，扶持金额上限50万元； 养羊100只，一次性扶持5万元，100只以上每增加100只扶持1万元，扶持金额上限30万元；肉禽养殖年累计出栏10000羽一次性扶持5万元，出栏10000羽以上每增加2000羽增加扶持1万元，蛋禽饲养量达5000羽一次性扶持5万元，每增加1000羽增加扶持1万元，扶持金额上限50万元；养殖鱼5万尾，一次性扶持5万元，每增加10000尾增加扶持1万元，养虾300万尾，一次性扶持5万元，每增加10万尾增加扶持1万元，扶持金额上限30万元。                                             4.白山羊保种场一个（白山羊200只）。补助标准：汉江黑猪、陕南白山羊保种场经认定通过后给予5-10万元扶持。                                                                                    5.建立化粪池200立方米。补助标准：建化粪池50立方米扶持5万元，每增加50立方米，增加扶持5万元。                                                                                    （财政资金投入形成的资产，产权归属村集体）。</v>
      </c>
      <c r="D43" s="18" t="s">
        <v>61</v>
      </c>
      <c r="E43" s="25" t="s">
        <v>120</v>
      </c>
      <c r="F43" s="25"/>
      <c r="G43" s="18">
        <v>2023</v>
      </c>
      <c r="H43" s="18" t="s">
        <v>61</v>
      </c>
      <c r="I43" s="18" t="s">
        <v>107</v>
      </c>
      <c r="J43" s="16">
        <v>15829851988</v>
      </c>
      <c r="K43" s="28">
        <f t="shared" si="2"/>
        <v>400</v>
      </c>
      <c r="L43" s="28">
        <f t="shared" si="3"/>
        <v>400</v>
      </c>
      <c r="M43" s="28">
        <v>400</v>
      </c>
      <c r="N43" s="28"/>
      <c r="O43" s="28"/>
      <c r="P43" s="28"/>
      <c r="Q43" s="28"/>
      <c r="R43" s="28"/>
      <c r="S43" s="28"/>
      <c r="T43" s="28"/>
      <c r="U43" s="28"/>
      <c r="V43" s="28"/>
      <c r="W43" s="28"/>
      <c r="X43" s="28"/>
      <c r="Y43" s="18" t="s">
        <v>51</v>
      </c>
      <c r="Z43" s="18" t="s">
        <v>63</v>
      </c>
      <c r="AA43" s="18" t="s">
        <v>52</v>
      </c>
      <c r="AB43" s="18" t="s">
        <v>64</v>
      </c>
      <c r="AC43" s="18" t="s">
        <v>65</v>
      </c>
      <c r="AD43" s="18" t="s">
        <v>65</v>
      </c>
      <c r="AE43" s="18">
        <f>VLOOKUP(B43,'[1]2023年度统筹整合财政涉农资金项目明细表'!$B$11:$L$319,11,FALSE)</f>
        <v>140</v>
      </c>
      <c r="AF43" s="18">
        <f>VLOOKUP(B43,'[1]2023年度统筹整合财政涉农资金项目明细表'!$B$11:$M$321,12,FALSE)</f>
        <v>320</v>
      </c>
      <c r="AG43" s="18">
        <f>VLOOKUP(B43,'[1]2023年度统筹整合财政涉农资金项目明细表'!$B$11:$O$319,14,FALSE)</f>
        <v>1052</v>
      </c>
      <c r="AH43" s="26" t="s">
        <v>108</v>
      </c>
      <c r="AI43" s="23" t="str">
        <f>VLOOKUP(B43,'[1]2023年度统筹整合财政涉农资金项目明细表'!$B$11:$E$319,4,FALSE)</f>
        <v>项目形成资产权属归村集体所有，按照白河县资产管护办法要求由资产使用企业负责后续管护。通过主体带动(300户900人）、土地流转（100户120亩）等方式，带动农户400户1052人增收，其中脱贫户（监测户）140户320人以上，预计户年均增收2000元以上。</v>
      </c>
      <c r="AJ43" s="18"/>
    </row>
    <row r="44" s="3" customFormat="1" ht="78.75" spans="1:36">
      <c r="A44" s="22">
        <v>35</v>
      </c>
      <c r="B44" s="17" t="s">
        <v>134</v>
      </c>
      <c r="C44" s="23" t="str">
        <f>VLOOKUP(B44,'[1]2023年度统筹整合财政涉农资金项目明细表'!$B$11:$C$319,2,FALSE)</f>
        <v>采购有机肥或者碳基营养肥3684.3吨，支持县内经营主体或农户提升黄姜、茶叶、粮油菜果等种植产业发展能力，提升农产品品质和产量。发放标准：按照每亩200斤有机肥或者碳基营养肥免费发放给县内经营主体或农户提升产业发展能力。</v>
      </c>
      <c r="D44" s="18" t="s">
        <v>61</v>
      </c>
      <c r="E44" s="25" t="s">
        <v>120</v>
      </c>
      <c r="F44" s="25"/>
      <c r="G44" s="18">
        <v>2023</v>
      </c>
      <c r="H44" s="18" t="s">
        <v>61</v>
      </c>
      <c r="I44" s="18" t="s">
        <v>107</v>
      </c>
      <c r="J44" s="16">
        <v>15829851988</v>
      </c>
      <c r="K44" s="28">
        <f t="shared" si="2"/>
        <v>700</v>
      </c>
      <c r="L44" s="28">
        <f t="shared" si="3"/>
        <v>700</v>
      </c>
      <c r="M44" s="28">
        <v>700</v>
      </c>
      <c r="N44" s="28"/>
      <c r="O44" s="28"/>
      <c r="P44" s="28"/>
      <c r="Q44" s="28"/>
      <c r="R44" s="28"/>
      <c r="S44" s="28"/>
      <c r="T44" s="28"/>
      <c r="U44" s="28"/>
      <c r="V44" s="28"/>
      <c r="W44" s="28"/>
      <c r="X44" s="28"/>
      <c r="Y44" s="18" t="s">
        <v>51</v>
      </c>
      <c r="Z44" s="18" t="s">
        <v>63</v>
      </c>
      <c r="AA44" s="18" t="s">
        <v>52</v>
      </c>
      <c r="AB44" s="18" t="s">
        <v>64</v>
      </c>
      <c r="AC44" s="18" t="s">
        <v>65</v>
      </c>
      <c r="AD44" s="18" t="s">
        <v>65</v>
      </c>
      <c r="AE44" s="18">
        <f>VLOOKUP(B44,'[1]2023年度统筹整合财政涉农资金项目明细表'!$B$11:$L$319,11,FALSE)</f>
        <v>240</v>
      </c>
      <c r="AF44" s="18">
        <f>VLOOKUP(B44,'[1]2023年度统筹整合财政涉农资金项目明细表'!$B$11:$M$321,12,FALSE)</f>
        <v>240</v>
      </c>
      <c r="AG44" s="18">
        <f>VLOOKUP(B44,'[1]2023年度统筹整合财政涉农资金项目明细表'!$B$11:$O$319,14,FALSE)</f>
        <v>700</v>
      </c>
      <c r="AH44" s="26" t="s">
        <v>108</v>
      </c>
      <c r="AI44" s="23" t="str">
        <f>VLOOKUP(B44,'[1]2023年度统筹整合财政涉农资金项目明细表'!$B$11:$E$319,4,FALSE)</f>
        <v>通过流转100户1205亩土地，主体带动务工方式400户，带动农户700户700人增收，其中脱贫户（监测户）240户240人，预计户年均增收1000元以上。</v>
      </c>
      <c r="AJ44" s="18"/>
    </row>
    <row r="45" s="3" customFormat="1" ht="123.75" spans="1:36">
      <c r="A45" s="22">
        <v>36</v>
      </c>
      <c r="B45" s="17" t="s">
        <v>135</v>
      </c>
      <c r="C45" s="23" t="str">
        <f>VLOOKUP(B45,'[1]2023年度统筹整合财政涉农资金项目明细表'!$B$11:$C$319,2,FALSE)</f>
        <v>通过村集体经济组织自营自建的方式自主经营，流转并整理土地12亩，建设施大棚5000平米，种植观光、体验、采摘小菜园3亩，带动农户增收。所投资金形成的资产产权归村集体经济组织所有。</v>
      </c>
      <c r="D45" s="24" t="s">
        <v>59</v>
      </c>
      <c r="E45" s="24" t="s">
        <v>59</v>
      </c>
      <c r="F45" s="18" t="s">
        <v>136</v>
      </c>
      <c r="G45" s="18">
        <v>2023</v>
      </c>
      <c r="H45" s="18" t="s">
        <v>61</v>
      </c>
      <c r="I45" s="18" t="s">
        <v>62</v>
      </c>
      <c r="J45" s="16">
        <v>13571453881</v>
      </c>
      <c r="K45" s="28">
        <v>50</v>
      </c>
      <c r="L45" s="28">
        <f t="shared" si="3"/>
        <v>50</v>
      </c>
      <c r="M45" s="28">
        <v>50</v>
      </c>
      <c r="N45" s="28"/>
      <c r="O45" s="28"/>
      <c r="P45" s="28"/>
      <c r="Q45" s="28"/>
      <c r="R45" s="28"/>
      <c r="S45" s="28"/>
      <c r="T45" s="28"/>
      <c r="U45" s="28"/>
      <c r="V45" s="28"/>
      <c r="W45" s="28"/>
      <c r="X45" s="28"/>
      <c r="Y45" s="18" t="s">
        <v>51</v>
      </c>
      <c r="Z45" s="18" t="s">
        <v>63</v>
      </c>
      <c r="AA45" s="18" t="s">
        <v>52</v>
      </c>
      <c r="AB45" s="18" t="s">
        <v>33</v>
      </c>
      <c r="AC45" s="18" t="s">
        <v>33</v>
      </c>
      <c r="AD45" s="18" t="s">
        <v>65</v>
      </c>
      <c r="AE45" s="18">
        <f>VLOOKUP(B45,'[1]2023年度统筹整合财政涉农资金项目明细表'!$B$11:$L$319,11,FALSE)</f>
        <v>50</v>
      </c>
      <c r="AF45" s="18">
        <f>VLOOKUP(B45,'[1]2023年度统筹整合财政涉农资金项目明细表'!$B$11:$M$321,12,FALSE)</f>
        <v>50</v>
      </c>
      <c r="AG45" s="18">
        <f>VLOOKUP(B45,'[1]2023年度统筹整合财政涉农资金项目明细表'!$B$11:$O$319,14,FALSE)</f>
        <v>150</v>
      </c>
      <c r="AH45" s="26" t="s">
        <v>137</v>
      </c>
      <c r="AI45" s="23" t="str">
        <f>VLOOKUP(B45,'[1]2023年度统筹整合财政涉农资金项目明细表'!$B$11:$E$319,4,FALSE)</f>
        <v>项目形成资产权属归村集体所有，按照城关镇资产管护办法要求由牛角村负责后续管护。资金投入村集体，采取自建自营方式经营管理，村集体每年收益不低于6%，其中30%用于村集体积累，70%用于给全体村民分红，按要求向脱贫户(含监测户)倾斜。通过流转土地25户、入股分红50户等方式带动当地农户发展，共带动75户150人，其中脱贫户(含监测户)50户50人，年增收不低于1000元。</v>
      </c>
      <c r="AJ45" s="18"/>
    </row>
    <row r="46" s="3" customFormat="1" ht="123.75" spans="1:36">
      <c r="A46" s="22">
        <v>37</v>
      </c>
      <c r="B46" s="17" t="s">
        <v>138</v>
      </c>
      <c r="C46" s="23" t="str">
        <f>VLOOKUP(B46,'[1]2023年度统筹整合财政涉农资金项目明细表'!$B$11:$C$319,2,FALSE)</f>
        <v>通过村集体经济组织自营自建的方式，村集体经济组织自主经营养殖黑猪500头，粮油种植300亩、100亩板栗南瓜，收益全部归村集体所有，通过带动务工、流转土地、入股分红等方式带动50户脱贫户，户均增收1000元。</v>
      </c>
      <c r="D46" s="24" t="s">
        <v>96</v>
      </c>
      <c r="E46" s="24" t="s">
        <v>96</v>
      </c>
      <c r="F46" s="18" t="s">
        <v>139</v>
      </c>
      <c r="G46" s="18">
        <v>2023</v>
      </c>
      <c r="H46" s="18" t="s">
        <v>61</v>
      </c>
      <c r="I46" s="18" t="s">
        <v>97</v>
      </c>
      <c r="J46" s="16">
        <v>15291550688</v>
      </c>
      <c r="K46" s="28">
        <v>50</v>
      </c>
      <c r="L46" s="28">
        <f t="shared" si="3"/>
        <v>50</v>
      </c>
      <c r="M46" s="28">
        <v>50</v>
      </c>
      <c r="N46" s="28"/>
      <c r="O46" s="28"/>
      <c r="P46" s="28"/>
      <c r="Q46" s="28"/>
      <c r="R46" s="28"/>
      <c r="S46" s="28"/>
      <c r="T46" s="28"/>
      <c r="U46" s="28"/>
      <c r="V46" s="28"/>
      <c r="W46" s="28"/>
      <c r="X46" s="28"/>
      <c r="Y46" s="18" t="s">
        <v>51</v>
      </c>
      <c r="Z46" s="18" t="s">
        <v>63</v>
      </c>
      <c r="AA46" s="18" t="s">
        <v>52</v>
      </c>
      <c r="AB46" s="18" t="s">
        <v>33</v>
      </c>
      <c r="AC46" s="18" t="s">
        <v>33</v>
      </c>
      <c r="AD46" s="18" t="s">
        <v>65</v>
      </c>
      <c r="AE46" s="18">
        <f>VLOOKUP(B46,'[1]2023年度统筹整合财政涉农资金项目明细表'!$B$11:$L$319,11,FALSE)</f>
        <v>50</v>
      </c>
      <c r="AF46" s="18">
        <f>VLOOKUP(B46,'[1]2023年度统筹整合财政涉农资金项目明细表'!$B$11:$M$321,12,FALSE)</f>
        <v>150</v>
      </c>
      <c r="AG46" s="18">
        <f>VLOOKUP(B46,'[1]2023年度统筹整合财政涉农资金项目明细表'!$B$11:$O$319,14,FALSE)</f>
        <v>320</v>
      </c>
      <c r="AH46" s="26" t="s">
        <v>137</v>
      </c>
      <c r="AI46" s="23" t="str">
        <f>VLOOKUP(B46,'[1]2023年度统筹整合财政涉农资金项目明细表'!$B$11:$E$319,4,FALSE)</f>
        <v>项目形成资产权属归村集体所有，按照仓上镇资产管护办法要求由东庄村负责后续管护。资金投入村集体，采取自建自营方式经营管理，村集体每年收益不低于5%，其中30%用于村集体积累，70%用于给全体村民分红，按要求向脱贫户(含监测户)倾斜。预计通过流转土地10户、直接务工10户、入股分红81户等方式带动当地农户发展，共带动101户320人，其中脱贫户(含监测户)50户150人，年增收不低于1000元。</v>
      </c>
      <c r="AJ46" s="18"/>
    </row>
    <row r="47" s="3" customFormat="1" ht="112.5" spans="1:36">
      <c r="A47" s="22">
        <v>38</v>
      </c>
      <c r="B47" s="17" t="s">
        <v>140</v>
      </c>
      <c r="C47" s="23" t="str">
        <f>VLOOKUP(B47,'[1]2023年度统筹整合财政涉农资金项目明细表'!$B$11:$C$319,2,FALSE)</f>
        <v>将资金注入村集体经济组织，村集体经济组织以资金入股方式将资金投入冷水镇经济联合社，由冷水镇经济联合社将资金投放到安康金城恒业环保科技有限公司，用于冷水镇全家村再生资源回收利用建设项目，年收益不低于6%，所投资金权属归属村集体经济组织所有，收益资金70%用于监测户及困难群众分红，30%用于村集体经济公益性事业。</v>
      </c>
      <c r="D47" s="24" t="s">
        <v>99</v>
      </c>
      <c r="E47" s="24" t="s">
        <v>99</v>
      </c>
      <c r="F47" s="18" t="s">
        <v>141</v>
      </c>
      <c r="G47" s="18">
        <v>2023</v>
      </c>
      <c r="H47" s="18" t="s">
        <v>61</v>
      </c>
      <c r="I47" s="18" t="s">
        <v>100</v>
      </c>
      <c r="J47" s="16">
        <v>13891507398</v>
      </c>
      <c r="K47" s="28">
        <v>100</v>
      </c>
      <c r="L47" s="28">
        <f t="shared" si="3"/>
        <v>100</v>
      </c>
      <c r="M47" s="28">
        <v>100</v>
      </c>
      <c r="N47" s="28"/>
      <c r="O47" s="28"/>
      <c r="P47" s="28"/>
      <c r="Q47" s="28"/>
      <c r="R47" s="28"/>
      <c r="S47" s="28"/>
      <c r="T47" s="28"/>
      <c r="U47" s="28"/>
      <c r="V47" s="28"/>
      <c r="W47" s="28"/>
      <c r="X47" s="28"/>
      <c r="Y47" s="18" t="s">
        <v>51</v>
      </c>
      <c r="Z47" s="18" t="s">
        <v>63</v>
      </c>
      <c r="AA47" s="18" t="s">
        <v>52</v>
      </c>
      <c r="AB47" s="18" t="s">
        <v>33</v>
      </c>
      <c r="AC47" s="18" t="s">
        <v>33</v>
      </c>
      <c r="AD47" s="18" t="s">
        <v>65</v>
      </c>
      <c r="AE47" s="18">
        <f>VLOOKUP(B47,'[1]2023年度统筹整合财政涉农资金项目明细表'!$B$11:$L$319,11,FALSE)</f>
        <v>100</v>
      </c>
      <c r="AF47" s="18">
        <f>VLOOKUP(B47,'[1]2023年度统筹整合财政涉农资金项目明细表'!$B$11:$M$321,12,FALSE)</f>
        <v>302</v>
      </c>
      <c r="AG47" s="18">
        <f>VLOOKUP(B47,'[1]2023年度统筹整合财政涉农资金项目明细表'!$B$11:$O$319,14,FALSE)</f>
        <v>452</v>
      </c>
      <c r="AH47" s="26" t="s">
        <v>137</v>
      </c>
      <c r="AI47" s="23" t="str">
        <f>VLOOKUP(B47,'[1]2023年度统筹整合财政涉农资金项目明细表'!$B$11:$E$319,4,FALSE)</f>
        <v>项目形成资产权属归村集体所有，按照冷水镇资产管护办法要求由川共村负责后续管护。资金投入村集体，采取投资入股方式经营管理，村集体每年收益不低于6%，其中30%用于村集体积累，70%用于给脱贫户(含监测户)分红。预计通过直接带动务工50户，收益分红100户等方式带动当地农户发展，共带动150户452人，其中脱贫户(含监测户)100户302人，户均年增收不低于1000元。</v>
      </c>
      <c r="AJ47" s="18"/>
    </row>
    <row r="48" s="3" customFormat="1" ht="123.75" spans="1:36">
      <c r="A48" s="22">
        <v>39</v>
      </c>
      <c r="B48" s="17" t="s">
        <v>142</v>
      </c>
      <c r="C48" s="23" t="str">
        <f>VLOOKUP(B48,'[1]2023年度统筹整合财政涉农资金项目明细表'!$B$11:$C$319,2,FALSE)</f>
        <v>资金注入到里龙村集体经济股份合作社，村集体经济合作社以资金入股的方式将资金投放到凡燊农业有限公司，发展粮油种植200亩，生猪养殖100头。年收益不低于6%，所投资金权属归属村集体经济组织所有，收益资金70%用于监测户及困难群众分红，30%用于村集体经济公益性事业。</v>
      </c>
      <c r="D48" s="24" t="s">
        <v>103</v>
      </c>
      <c r="E48" s="24" t="s">
        <v>103</v>
      </c>
      <c r="F48" s="18" t="s">
        <v>143</v>
      </c>
      <c r="G48" s="18">
        <v>2023</v>
      </c>
      <c r="H48" s="18" t="s">
        <v>61</v>
      </c>
      <c r="I48" s="18" t="s">
        <v>104</v>
      </c>
      <c r="J48" s="16">
        <v>13891591350</v>
      </c>
      <c r="K48" s="28">
        <v>50</v>
      </c>
      <c r="L48" s="28">
        <f t="shared" si="3"/>
        <v>50</v>
      </c>
      <c r="M48" s="28">
        <v>50</v>
      </c>
      <c r="N48" s="28"/>
      <c r="O48" s="28"/>
      <c r="P48" s="28"/>
      <c r="Q48" s="28"/>
      <c r="R48" s="28"/>
      <c r="S48" s="28"/>
      <c r="T48" s="28"/>
      <c r="U48" s="28"/>
      <c r="V48" s="28"/>
      <c r="W48" s="28"/>
      <c r="X48" s="28"/>
      <c r="Y48" s="18" t="s">
        <v>51</v>
      </c>
      <c r="Z48" s="18" t="s">
        <v>63</v>
      </c>
      <c r="AA48" s="18" t="s">
        <v>52</v>
      </c>
      <c r="AB48" s="18" t="s">
        <v>33</v>
      </c>
      <c r="AC48" s="18" t="s">
        <v>33</v>
      </c>
      <c r="AD48" s="18" t="s">
        <v>65</v>
      </c>
      <c r="AE48" s="18">
        <f>VLOOKUP(B48,'[1]2023年度统筹整合财政涉农资金项目明细表'!$B$11:$L$319,11,FALSE)</f>
        <v>10</v>
      </c>
      <c r="AF48" s="18">
        <f>VLOOKUP(B48,'[1]2023年度统筹整合财政涉农资金项目明细表'!$B$11:$M$321,12,FALSE)</f>
        <v>25</v>
      </c>
      <c r="AG48" s="18">
        <f>VLOOKUP(B48,'[1]2023年度统筹整合财政涉农资金项目明细表'!$B$11:$O$319,14,FALSE)</f>
        <v>70</v>
      </c>
      <c r="AH48" s="26" t="s">
        <v>137</v>
      </c>
      <c r="AI48" s="23" t="str">
        <f>VLOOKUP(B48,'[1]2023年度统筹整合财政涉农资金项目明细表'!$B$11:$E$319,4,FALSE)</f>
        <v>项目形成资产权属归村集体所有，按照麻虎镇资产管护办法要求由里龙村负责后续管护。资金投入村集体，采取投资入股方式经营管理，村集体每年收益不低于6%，其中30%用于村集体积累，70%用于给全体村民分红，按要求向脱贫户(含监测户)倾斜。预计通过带动务工10户、入股分红15户等方式带动当地农户发展，共带动25户70人，其中脱贫户(含监测户)10户25人，户均年增收不低于1000元。</v>
      </c>
      <c r="AJ48" s="18"/>
    </row>
    <row r="49" s="3" customFormat="1" ht="112.5" spans="1:36">
      <c r="A49" s="22">
        <v>40</v>
      </c>
      <c r="B49" s="18" t="s">
        <v>144</v>
      </c>
      <c r="C49" s="23" t="str">
        <f>VLOOKUP(B49,'[1]2023年度统筹整合财政涉农资金项目明细表'!$B$11:$C$319,2,FALSE)</f>
        <v>将资金注入到村集体股份经济合作社，以资金入股的方式投入到白河县发展建设有限责任公司，用于发展木瓜产业建设，流转土地400亩，管护木瓜园400亩。所投资金形成的资产产权归村集体经济组织所有。</v>
      </c>
      <c r="D49" s="18" t="s">
        <v>68</v>
      </c>
      <c r="E49" s="18" t="s">
        <v>68</v>
      </c>
      <c r="F49" s="18" t="s">
        <v>145</v>
      </c>
      <c r="G49" s="18">
        <v>2023</v>
      </c>
      <c r="H49" s="18" t="s">
        <v>146</v>
      </c>
      <c r="I49" s="18" t="s">
        <v>70</v>
      </c>
      <c r="J49" s="16">
        <v>13891512088</v>
      </c>
      <c r="K49" s="28">
        <v>150</v>
      </c>
      <c r="L49" s="28">
        <v>150</v>
      </c>
      <c r="M49" s="28"/>
      <c r="N49" s="28">
        <v>150</v>
      </c>
      <c r="O49" s="28"/>
      <c r="P49" s="28"/>
      <c r="Q49" s="28"/>
      <c r="R49" s="28"/>
      <c r="S49" s="28"/>
      <c r="T49" s="28"/>
      <c r="U49" s="28"/>
      <c r="V49" s="28"/>
      <c r="W49" s="28"/>
      <c r="X49" s="28"/>
      <c r="Y49" s="18" t="s">
        <v>51</v>
      </c>
      <c r="Z49" s="18" t="s">
        <v>33</v>
      </c>
      <c r="AA49" s="28" t="s">
        <v>52</v>
      </c>
      <c r="AB49" s="18" t="s">
        <v>33</v>
      </c>
      <c r="AC49" s="18" t="s">
        <v>33</v>
      </c>
      <c r="AD49" s="28" t="s">
        <v>52</v>
      </c>
      <c r="AE49" s="18">
        <f>VLOOKUP(B49,'[1]2023年度统筹整合财政涉农资金项目明细表'!$B$11:$L$319,11,FALSE)</f>
        <v>79</v>
      </c>
      <c r="AF49" s="18">
        <f>VLOOKUP(B49,'[1]2023年度统筹整合财政涉农资金项目明细表'!$B$11:$M$321,12,FALSE)</f>
        <v>197</v>
      </c>
      <c r="AG49" s="18">
        <f>VLOOKUP(B49,'[1]2023年度统筹整合财政涉农资金项目明细表'!$B$11:$O$319,14,FALSE)</f>
        <v>715</v>
      </c>
      <c r="AH49" s="26" t="s">
        <v>147</v>
      </c>
      <c r="AI49" s="23" t="str">
        <f>VLOOKUP(B49,'[1]2023年度统筹整合财政涉农资金项目明细表'!$B$11:$E$319,4,FALSE)</f>
        <v>项目形成资产权属归村集体所有，按照中厂镇资产管护办法要求由同心社区负责后续管护。资金投入村集体，采取投资入股方式经营管理，村集体每年收益不低于6%，其中30%用于村集体积累，70%用于给脱贫户(含监测户)分红，预计通过流转土地20户、直接务工15户、收益分红180户等方式带动农户发展，共带动215户715人，其中脱贫户(含监测户)79户197人，年增收不低于1000元。</v>
      </c>
      <c r="AJ49" s="18"/>
    </row>
    <row r="50" s="3" customFormat="1" ht="112.5" spans="1:36">
      <c r="A50" s="22">
        <v>41</v>
      </c>
      <c r="B50" s="18" t="s">
        <v>148</v>
      </c>
      <c r="C50" s="23" t="str">
        <f>VLOOKUP(B50,'[1]2023年度统筹整合财政涉农资金项目明细表'!$B$11:$C$319,2,FALSE)</f>
        <v>将资金注入到村集体股份经济合作社，以资金入股的方式投入到白河县发展建设有限责任公司，用于发展木瓜产业建设，流转土地400亩，管护木瓜园400亩。所投资金形成的资产产权归村集体经济组织所有。</v>
      </c>
      <c r="D50" s="18" t="s">
        <v>68</v>
      </c>
      <c r="E50" s="18" t="s">
        <v>68</v>
      </c>
      <c r="F50" s="18" t="s">
        <v>149</v>
      </c>
      <c r="G50" s="18">
        <v>2023</v>
      </c>
      <c r="H50" s="18" t="s">
        <v>146</v>
      </c>
      <c r="I50" s="18" t="s">
        <v>70</v>
      </c>
      <c r="J50" s="16">
        <v>13891512088</v>
      </c>
      <c r="K50" s="28">
        <v>150</v>
      </c>
      <c r="L50" s="28">
        <v>150</v>
      </c>
      <c r="M50" s="28"/>
      <c r="N50" s="28">
        <v>150</v>
      </c>
      <c r="O50" s="28"/>
      <c r="P50" s="28"/>
      <c r="Q50" s="28"/>
      <c r="R50" s="28"/>
      <c r="S50" s="28"/>
      <c r="T50" s="28"/>
      <c r="U50" s="28"/>
      <c r="V50" s="28"/>
      <c r="W50" s="28"/>
      <c r="X50" s="28"/>
      <c r="Y50" s="18" t="s">
        <v>51</v>
      </c>
      <c r="Z50" s="18" t="s">
        <v>33</v>
      </c>
      <c r="AA50" s="28" t="s">
        <v>52</v>
      </c>
      <c r="AB50" s="18" t="s">
        <v>33</v>
      </c>
      <c r="AC50" s="18" t="s">
        <v>33</v>
      </c>
      <c r="AD50" s="28" t="s">
        <v>52</v>
      </c>
      <c r="AE50" s="18">
        <f>VLOOKUP(B50,'[1]2023年度统筹整合财政涉农资金项目明细表'!$B$11:$L$319,11,FALSE)</f>
        <v>87</v>
      </c>
      <c r="AF50" s="18">
        <f>VLOOKUP(B50,'[1]2023年度统筹整合财政涉农资金项目明细表'!$B$11:$M$321,12,FALSE)</f>
        <v>268</v>
      </c>
      <c r="AG50" s="18">
        <f>VLOOKUP(B50,'[1]2023年度统筹整合财政涉农资金项目明细表'!$B$11:$O$319,14,FALSE)</f>
        <v>745</v>
      </c>
      <c r="AH50" s="26" t="s">
        <v>147</v>
      </c>
      <c r="AI50" s="23" t="str">
        <f>VLOOKUP(B50,'[1]2023年度统筹整合财政涉农资金项目明细表'!$B$11:$E$319,4,FALSE)</f>
        <v>项目形成资产权属归村集体所有，按照中厂镇资产管护办法要求由马安社区负责后续管护。资金投入村集体，采取投资入股方式经营管理，村集体每年收益不低于6%，其中30%用于村集体积累，70%用于给脱贫户(含监测户)分红，预计通过流转土地18户、直接务工12户、收益分红171户等方式带动当地农户发展，共带动201户745人，其中脱贫户(含监测户)87户268人，年增收不低于1000元。</v>
      </c>
      <c r="AJ50" s="18"/>
    </row>
    <row r="51" s="3" customFormat="1" ht="112.5" spans="1:36">
      <c r="A51" s="22">
        <v>42</v>
      </c>
      <c r="B51" s="18" t="s">
        <v>150</v>
      </c>
      <c r="C51" s="23" t="str">
        <f>VLOOKUP(B51,'[1]2023年度统筹整合财政涉农资金项目明细表'!$B$11:$C$319,2,FALSE)</f>
        <v>将资金注入到村集体股份经济合作社，以资金入股的方式投入到白河县发展建设有限责任公司，用于发展木瓜产业建设，流转土地400亩，管护木瓜园400亩。所投资金形成的资产产权归村集体经济组织所有。</v>
      </c>
      <c r="D51" s="18" t="s">
        <v>68</v>
      </c>
      <c r="E51" s="18" t="s">
        <v>68</v>
      </c>
      <c r="F51" s="18" t="s">
        <v>151</v>
      </c>
      <c r="G51" s="18">
        <v>2023</v>
      </c>
      <c r="H51" s="18" t="s">
        <v>146</v>
      </c>
      <c r="I51" s="18" t="s">
        <v>70</v>
      </c>
      <c r="J51" s="16">
        <v>13891512088</v>
      </c>
      <c r="K51" s="28">
        <v>150</v>
      </c>
      <c r="L51" s="28">
        <v>150</v>
      </c>
      <c r="M51" s="28">
        <v>150</v>
      </c>
      <c r="N51" s="28"/>
      <c r="O51" s="28"/>
      <c r="P51" s="28"/>
      <c r="Q51" s="28"/>
      <c r="R51" s="28"/>
      <c r="S51" s="28"/>
      <c r="T51" s="28"/>
      <c r="U51" s="28"/>
      <c r="V51" s="28"/>
      <c r="W51" s="28"/>
      <c r="X51" s="28"/>
      <c r="Y51" s="18" t="s">
        <v>51</v>
      </c>
      <c r="Z51" s="18" t="s">
        <v>33</v>
      </c>
      <c r="AA51" s="28" t="s">
        <v>52</v>
      </c>
      <c r="AB51" s="18" t="s">
        <v>33</v>
      </c>
      <c r="AC51" s="18" t="s">
        <v>33</v>
      </c>
      <c r="AD51" s="28" t="s">
        <v>52</v>
      </c>
      <c r="AE51" s="18">
        <f>VLOOKUP(B51,'[1]2023年度统筹整合财政涉农资金项目明细表'!$B$11:$L$319,11,FALSE)</f>
        <v>87</v>
      </c>
      <c r="AF51" s="18">
        <f>VLOOKUP(B51,'[1]2023年度统筹整合财政涉农资金项目明细表'!$B$11:$M$321,12,FALSE)</f>
        <v>275</v>
      </c>
      <c r="AG51" s="18">
        <f>VLOOKUP(B51,'[1]2023年度统筹整合财政涉农资金项目明细表'!$B$11:$O$319,14,FALSE)</f>
        <v>689</v>
      </c>
      <c r="AH51" s="26" t="s">
        <v>147</v>
      </c>
      <c r="AI51" s="23" t="str">
        <f>VLOOKUP(B51,'[1]2023年度统筹整合财政涉农资金项目明细表'!$B$11:$E$319,4,FALSE)</f>
        <v>项目形成资产权属归村集体所有，按照中厂镇资产管护办法要求由新营社区负责后续管护。资金投入村集体，采取投资入股方式经营管理，村集体每年收益不低于6%，其中30%用于村集体积累，70%用于给脱贫户(含监测户)分红，预计通过流转土地19户、直接务工8户、收益分红192户等方式带动当地农户发展，共带动219户689人，其中脱贫户(含监测户)87户275人，年增收不低于1000元。</v>
      </c>
      <c r="AJ51" s="18"/>
    </row>
    <row r="52" s="3" customFormat="1" ht="112.5" spans="1:36">
      <c r="A52" s="22">
        <v>43</v>
      </c>
      <c r="B52" s="18" t="s">
        <v>152</v>
      </c>
      <c r="C52" s="23" t="str">
        <f>VLOOKUP(B52,'[1]2023年度统筹整合财政涉农资金项目明细表'!$B$11:$C$319,2,FALSE)</f>
        <v>将资金注入到村集体股份经济合作社，以资金入股的方式投入到白河县发展建设有限责任公司，用于发展木瓜产业建设，流转土地400亩，管护木瓜园400亩。所投资金形成的资产产权归村集体经济组织所有。</v>
      </c>
      <c r="D52" s="18" t="s">
        <v>68</v>
      </c>
      <c r="E52" s="18" t="s">
        <v>68</v>
      </c>
      <c r="F52" s="18" t="s">
        <v>153</v>
      </c>
      <c r="G52" s="18">
        <v>2023</v>
      </c>
      <c r="H52" s="18" t="s">
        <v>146</v>
      </c>
      <c r="I52" s="18" t="s">
        <v>70</v>
      </c>
      <c r="J52" s="16">
        <v>13891512088</v>
      </c>
      <c r="K52" s="28">
        <v>150</v>
      </c>
      <c r="L52" s="28">
        <v>150</v>
      </c>
      <c r="M52" s="28"/>
      <c r="N52" s="28">
        <v>150</v>
      </c>
      <c r="O52" s="28"/>
      <c r="P52" s="28"/>
      <c r="Q52" s="28"/>
      <c r="R52" s="28"/>
      <c r="S52" s="28"/>
      <c r="T52" s="28"/>
      <c r="U52" s="28"/>
      <c r="V52" s="28"/>
      <c r="W52" s="28"/>
      <c r="X52" s="28"/>
      <c r="Y52" s="18" t="s">
        <v>51</v>
      </c>
      <c r="Z52" s="18" t="s">
        <v>33</v>
      </c>
      <c r="AA52" s="28" t="s">
        <v>52</v>
      </c>
      <c r="AB52" s="18" t="s">
        <v>33</v>
      </c>
      <c r="AC52" s="18" t="s">
        <v>33</v>
      </c>
      <c r="AD52" s="28" t="s">
        <v>52</v>
      </c>
      <c r="AE52" s="18">
        <f>VLOOKUP(B52,'[1]2023年度统筹整合财政涉农资金项目明细表'!$B$11:$L$319,11,FALSE)</f>
        <v>97</v>
      </c>
      <c r="AF52" s="18">
        <f>VLOOKUP(B52,'[1]2023年度统筹整合财政涉农资金项目明细表'!$B$11:$M$321,12,FALSE)</f>
        <v>308</v>
      </c>
      <c r="AG52" s="18">
        <f>VLOOKUP(B52,'[1]2023年度统筹整合财政涉农资金项目明细表'!$B$11:$O$319,14,FALSE)</f>
        <v>658</v>
      </c>
      <c r="AH52" s="26" t="s">
        <v>147</v>
      </c>
      <c r="AI52" s="23" t="str">
        <f>VLOOKUP(B52,'[1]2023年度统筹整合财政涉农资金项目明细表'!$B$11:$E$319,4,FALSE)</f>
        <v>项目形成资产权属归村集体所有，按照中厂镇资产管护办法要求由新厂社区负责后续管护。资金投入村集体，采取投资入股方式经营管理，村集体每年收益不低于6%，其中30%用于村集体积累，70%用于给脱贫户(含监测户)分红，预计通过流转土地22户、直接务工11户、收益分红201户等方式带动当地农户发展，共带动234户658人，其中脱贫户(含监测户)97户308人，年增收不低于1000元。</v>
      </c>
      <c r="AJ52" s="18"/>
    </row>
    <row r="53" s="3" customFormat="1" ht="112.5" spans="1:36">
      <c r="A53" s="22">
        <v>44</v>
      </c>
      <c r="B53" s="18" t="s">
        <v>154</v>
      </c>
      <c r="C53" s="23" t="str">
        <f>VLOOKUP(B53,'[1]2023年度统筹整合财政涉农资金项目明细表'!$B$11:$C$319,2,FALSE)</f>
        <v>将资金注入到村集体股份经济合作社，以资金入股的方式投入到白河县发展建设有限责任公司，流转土地300亩，管护木瓜园300亩。所投资金形成的资产产权归村集体经济组织所有。</v>
      </c>
      <c r="D53" s="18" t="s">
        <v>68</v>
      </c>
      <c r="E53" s="18" t="s">
        <v>68</v>
      </c>
      <c r="F53" s="18" t="s">
        <v>155</v>
      </c>
      <c r="G53" s="18">
        <v>2023</v>
      </c>
      <c r="H53" s="18" t="s">
        <v>146</v>
      </c>
      <c r="I53" s="18" t="s">
        <v>70</v>
      </c>
      <c r="J53" s="16">
        <v>13891512088</v>
      </c>
      <c r="K53" s="28">
        <v>125</v>
      </c>
      <c r="L53" s="28">
        <v>125</v>
      </c>
      <c r="M53" s="28">
        <v>125</v>
      </c>
      <c r="N53" s="28"/>
      <c r="O53" s="28"/>
      <c r="P53" s="28"/>
      <c r="Q53" s="28"/>
      <c r="R53" s="28"/>
      <c r="S53" s="28"/>
      <c r="T53" s="28"/>
      <c r="U53" s="28"/>
      <c r="V53" s="28"/>
      <c r="W53" s="28"/>
      <c r="X53" s="28"/>
      <c r="Y53" s="18" t="s">
        <v>51</v>
      </c>
      <c r="Z53" s="18" t="s">
        <v>33</v>
      </c>
      <c r="AA53" s="28" t="s">
        <v>52</v>
      </c>
      <c r="AB53" s="18" t="s">
        <v>33</v>
      </c>
      <c r="AC53" s="18" t="s">
        <v>33</v>
      </c>
      <c r="AD53" s="28" t="s">
        <v>52</v>
      </c>
      <c r="AE53" s="18">
        <f>VLOOKUP(B53,'[1]2023年度统筹整合财政涉农资金项目明细表'!$B$11:$L$319,11,FALSE)</f>
        <v>76</v>
      </c>
      <c r="AF53" s="18">
        <f>VLOOKUP(B53,'[1]2023年度统筹整合财政涉农资金项目明细表'!$B$11:$M$321,12,FALSE)</f>
        <v>245</v>
      </c>
      <c r="AG53" s="18">
        <f>VLOOKUP(B53,'[1]2023年度统筹整合财政涉农资金项目明细表'!$B$11:$O$319,14,FALSE)</f>
        <v>745</v>
      </c>
      <c r="AH53" s="26" t="s">
        <v>147</v>
      </c>
      <c r="AI53" s="23" t="str">
        <f>VLOOKUP(B53,'[1]2023年度统筹整合财政涉农资金项目明细表'!$B$11:$E$319,4,FALSE)</f>
        <v>项目形成资产权属归村集体所有，按照中厂镇资产管护办法要求由宽坪社区负责后续管护。资金投入村集体，采取投资入股方式经营管理，村集体每年收益不低于6%，其中30%用于村集体积累，70%用于给脱贫户(含监测户)分红，预计通过流转土地23户、直接务工15户、收益分红169户等方式带动当地农户发展，共带动207户745人，其中脱贫户(含监测户)76户245人，年增收不低于1000元。</v>
      </c>
      <c r="AJ53" s="18"/>
    </row>
    <row r="54" s="3" customFormat="1" ht="112.5" spans="1:36">
      <c r="A54" s="22">
        <v>45</v>
      </c>
      <c r="B54" s="18" t="s">
        <v>156</v>
      </c>
      <c r="C54" s="23" t="str">
        <f>VLOOKUP(B54,'[1]2023年度统筹整合财政涉农资金项目明细表'!$B$11:$C$319,2,FALSE)</f>
        <v>将资金注入到村集体股份经济合作社，以资金入股的方式投入到白河县发展建设有限责任公司，用于发展木瓜产业建设，流转土地200亩，管护木瓜园200亩。所投资金形成的资产产权归村集体经济组织所有。</v>
      </c>
      <c r="D54" s="18" t="s">
        <v>68</v>
      </c>
      <c r="E54" s="18" t="s">
        <v>68</v>
      </c>
      <c r="F54" s="18" t="s">
        <v>157</v>
      </c>
      <c r="G54" s="18">
        <v>2023</v>
      </c>
      <c r="H54" s="18" t="s">
        <v>146</v>
      </c>
      <c r="I54" s="18" t="s">
        <v>70</v>
      </c>
      <c r="J54" s="16">
        <v>13891512088</v>
      </c>
      <c r="K54" s="28">
        <v>95</v>
      </c>
      <c r="L54" s="28">
        <v>95</v>
      </c>
      <c r="M54" s="28">
        <v>95</v>
      </c>
      <c r="N54" s="28"/>
      <c r="O54" s="28"/>
      <c r="P54" s="28"/>
      <c r="Q54" s="28"/>
      <c r="R54" s="28"/>
      <c r="S54" s="28"/>
      <c r="T54" s="28"/>
      <c r="U54" s="28"/>
      <c r="V54" s="28"/>
      <c r="W54" s="28"/>
      <c r="X54" s="28"/>
      <c r="Y54" s="18" t="s">
        <v>51</v>
      </c>
      <c r="Z54" s="18" t="s">
        <v>33</v>
      </c>
      <c r="AA54" s="28" t="s">
        <v>52</v>
      </c>
      <c r="AB54" s="18" t="s">
        <v>33</v>
      </c>
      <c r="AC54" s="18" t="s">
        <v>33</v>
      </c>
      <c r="AD54" s="28" t="s">
        <v>52</v>
      </c>
      <c r="AE54" s="18">
        <f>VLOOKUP(B54,'[1]2023年度统筹整合财政涉农资金项目明细表'!$B$11:$L$319,11,FALSE)</f>
        <v>56</v>
      </c>
      <c r="AF54" s="18">
        <f>VLOOKUP(B54,'[1]2023年度统筹整合财政涉农资金项目明细表'!$B$11:$M$321,12,FALSE)</f>
        <v>183</v>
      </c>
      <c r="AG54" s="18">
        <f>VLOOKUP(B54,'[1]2023年度统筹整合财政涉农资金项目明细表'!$B$11:$O$319,14,FALSE)</f>
        <v>478</v>
      </c>
      <c r="AH54" s="26" t="s">
        <v>147</v>
      </c>
      <c r="AI54" s="23" t="str">
        <f>VLOOKUP(B54,'[1]2023年度统筹整合财政涉农资金项目明细表'!$B$11:$E$319,4,FALSE)</f>
        <v>项目形成资产权属归村集体所有，按照中厂镇资产管护办法要求由迎新社区负责后续管护。资金投入村集体，采取投资入股方式经营管理，村集体每年收益不低于6%，其中30%用于村集体积累，70%用于给脱贫户(含监测户)分红，预计通过流转土地16户、直接务工10户、收益分红108户等方式带动当地农户发展，共带动134户478人，其中脱贫户(含监测户)56户183人，年增收不低于1000元。</v>
      </c>
      <c r="AJ54" s="18"/>
    </row>
    <row r="55" s="3" customFormat="1" ht="112.5" spans="1:36">
      <c r="A55" s="22">
        <v>46</v>
      </c>
      <c r="B55" s="18" t="s">
        <v>158</v>
      </c>
      <c r="C55" s="23" t="str">
        <f>VLOOKUP(B55,'[1]2023年度统筹整合财政涉农资金项目明细表'!$B$11:$C$319,2,FALSE)</f>
        <v>将资金注入到村集体股份经济合作社，以资金入股的方式投入到白河县发展建设有限责任公司，用于发展木瓜产业建设，流转土地200亩，管护木瓜园200亩。所投资金形成的资产产权归村集体经济组织所有。</v>
      </c>
      <c r="D55" s="18" t="s">
        <v>68</v>
      </c>
      <c r="E55" s="18" t="s">
        <v>68</v>
      </c>
      <c r="F55" s="18" t="s">
        <v>159</v>
      </c>
      <c r="G55" s="18">
        <v>2023</v>
      </c>
      <c r="H55" s="18" t="s">
        <v>146</v>
      </c>
      <c r="I55" s="18" t="s">
        <v>70</v>
      </c>
      <c r="J55" s="16">
        <v>13891512088</v>
      </c>
      <c r="K55" s="28">
        <v>80</v>
      </c>
      <c r="L55" s="28">
        <v>80</v>
      </c>
      <c r="M55" s="28">
        <v>80</v>
      </c>
      <c r="N55" s="28"/>
      <c r="O55" s="28"/>
      <c r="P55" s="28"/>
      <c r="Q55" s="28"/>
      <c r="R55" s="28"/>
      <c r="S55" s="28"/>
      <c r="T55" s="28"/>
      <c r="U55" s="28"/>
      <c r="V55" s="28"/>
      <c r="W55" s="28"/>
      <c r="X55" s="28"/>
      <c r="Y55" s="18" t="s">
        <v>51</v>
      </c>
      <c r="Z55" s="18" t="s">
        <v>33</v>
      </c>
      <c r="AA55" s="28" t="s">
        <v>52</v>
      </c>
      <c r="AB55" s="18" t="s">
        <v>33</v>
      </c>
      <c r="AC55" s="18" t="s">
        <v>33</v>
      </c>
      <c r="AD55" s="28" t="s">
        <v>52</v>
      </c>
      <c r="AE55" s="18">
        <f>VLOOKUP(B55,'[1]2023年度统筹整合财政涉农资金项目明细表'!$B$11:$L$319,11,FALSE)</f>
        <v>44</v>
      </c>
      <c r="AF55" s="18">
        <f>VLOOKUP(B55,'[1]2023年度统筹整合财政涉农资金项目明细表'!$B$11:$M$321,12,FALSE)</f>
        <v>152</v>
      </c>
      <c r="AG55" s="18">
        <f>VLOOKUP(B55,'[1]2023年度统筹整合财政涉农资金项目明细表'!$B$11:$O$319,14,FALSE)</f>
        <v>369</v>
      </c>
      <c r="AH55" s="26" t="s">
        <v>147</v>
      </c>
      <c r="AI55" s="23" t="str">
        <f>VLOOKUP(B55,'[1]2023年度统筹整合财政涉农资金项目明细表'!$B$11:$E$319,4,FALSE)</f>
        <v>项目形成资产权属归村集体所有，按照中厂镇资产管护办法要求由大坪社区负责后续管护。资金投入村集体，采取投资入股方式经营管理，村集体每年收益不低于6%，其中30%用于村集体积累，70%用于给脱贫户(含监测户)分红，预计通过流转土地16户、直接务工7户、收益分红66户等方式带动当地农户发展，共带动89户369人，其中脱贫户(含监测户)44户152人，年增收不低于1000元。</v>
      </c>
      <c r="AJ55" s="18"/>
    </row>
    <row r="56" s="3" customFormat="1" ht="123.75" spans="1:36">
      <c r="A56" s="22">
        <v>47</v>
      </c>
      <c r="B56" s="18" t="s">
        <v>160</v>
      </c>
      <c r="C56" s="23" t="str">
        <f>VLOOKUP(B56,'[1]2023年度统筹整合财政涉农资金项目明细表'!$B$11:$C$319,2,FALSE)</f>
        <v>将资金注入到村集体股份经济合作社，以资金入股的方式投入到白河县发展建设有限责任公司，用于发展木瓜产业建设，管护木瓜园200亩，新建木瓜基地1处。所投资金形成的资产产权归村集体经济组织所有。</v>
      </c>
      <c r="D56" s="18" t="s">
        <v>68</v>
      </c>
      <c r="E56" s="18" t="s">
        <v>68</v>
      </c>
      <c r="F56" s="18" t="s">
        <v>161</v>
      </c>
      <c r="G56" s="18">
        <v>2023</v>
      </c>
      <c r="H56" s="18" t="s">
        <v>146</v>
      </c>
      <c r="I56" s="18" t="s">
        <v>70</v>
      </c>
      <c r="J56" s="16">
        <v>13891512088</v>
      </c>
      <c r="K56" s="28">
        <v>90</v>
      </c>
      <c r="L56" s="28">
        <v>90</v>
      </c>
      <c r="M56" s="28"/>
      <c r="N56" s="28">
        <v>90</v>
      </c>
      <c r="O56" s="28"/>
      <c r="P56" s="28"/>
      <c r="Q56" s="28"/>
      <c r="R56" s="28"/>
      <c r="S56" s="28"/>
      <c r="T56" s="28"/>
      <c r="U56" s="28"/>
      <c r="V56" s="28"/>
      <c r="W56" s="28"/>
      <c r="X56" s="28"/>
      <c r="Y56" s="18" t="s">
        <v>51</v>
      </c>
      <c r="Z56" s="18" t="s">
        <v>33</v>
      </c>
      <c r="AA56" s="28" t="s">
        <v>52</v>
      </c>
      <c r="AB56" s="18" t="s">
        <v>33</v>
      </c>
      <c r="AC56" s="18" t="s">
        <v>33</v>
      </c>
      <c r="AD56" s="28" t="s">
        <v>52</v>
      </c>
      <c r="AE56" s="18">
        <f>VLOOKUP(B56,'[1]2023年度统筹整合财政涉农资金项目明细表'!$B$11:$L$319,11,FALSE)</f>
        <v>103</v>
      </c>
      <c r="AF56" s="18">
        <f>VLOOKUP(B56,'[1]2023年度统筹整合财政涉农资金项目明细表'!$B$11:$M$321,12,FALSE)</f>
        <v>321</v>
      </c>
      <c r="AG56" s="18">
        <f>VLOOKUP(B56,'[1]2023年度统筹整合财政涉农资金项目明细表'!$B$11:$O$319,14,FALSE)</f>
        <v>458</v>
      </c>
      <c r="AH56" s="26" t="s">
        <v>147</v>
      </c>
      <c r="AI56" s="23" t="str">
        <f>VLOOKUP(B56,'[1]2023年度统筹整合财政涉农资金项目明细表'!$B$11:$E$319,4,FALSE)</f>
        <v>项目形成资产权属归村集体所有，按照中厂镇资产管护办法要求由石梯社区负责后续管护。资金投入村集体，采取投资入股方式经营管理，按照每年不低于6%的比率给村集体分红，其中30%用于村集体积累，70%用于给脱贫户(含监测户)分红，预计通过流转土地28户、直接务工10户、收益分红130户等方式带动当地农户发展，共带动168户458人，其中脱贫户(含监测户)103户321人，年增收不低于1000元。</v>
      </c>
      <c r="AJ56" s="18"/>
    </row>
    <row r="57" s="3" customFormat="1" ht="112.5" spans="1:36">
      <c r="A57" s="22">
        <v>48</v>
      </c>
      <c r="B57" s="18" t="s">
        <v>162</v>
      </c>
      <c r="C57" s="23" t="str">
        <f>VLOOKUP(B57,'[1]2023年度统筹整合财政涉农资金项目明细表'!$B$11:$C$319,2,FALSE)</f>
        <v>将资金注入到村集体股份经济合作社，以资金入股的方式投入到白河县发展建设有限责任公司，用于发展木瓜产业建设，管护木瓜园50亩。所投资金形成的资产产权归村集体经济组织所有。</v>
      </c>
      <c r="D57" s="18" t="s">
        <v>68</v>
      </c>
      <c r="E57" s="18" t="s">
        <v>68</v>
      </c>
      <c r="F57" s="18" t="s">
        <v>163</v>
      </c>
      <c r="G57" s="18">
        <v>2023</v>
      </c>
      <c r="H57" s="18" t="s">
        <v>146</v>
      </c>
      <c r="I57" s="18" t="s">
        <v>70</v>
      </c>
      <c r="J57" s="16">
        <v>13891512088</v>
      </c>
      <c r="K57" s="28">
        <v>10</v>
      </c>
      <c r="L57" s="28">
        <v>10</v>
      </c>
      <c r="M57" s="28">
        <v>10</v>
      </c>
      <c r="N57" s="28"/>
      <c r="O57" s="28"/>
      <c r="P57" s="28"/>
      <c r="Q57" s="28"/>
      <c r="R57" s="28"/>
      <c r="S57" s="28"/>
      <c r="T57" s="28"/>
      <c r="U57" s="28"/>
      <c r="V57" s="28"/>
      <c r="W57" s="28"/>
      <c r="X57" s="28"/>
      <c r="Y57" s="18" t="s">
        <v>51</v>
      </c>
      <c r="Z57" s="18" t="s">
        <v>33</v>
      </c>
      <c r="AA57" s="28" t="s">
        <v>52</v>
      </c>
      <c r="AB57" s="18" t="s">
        <v>33</v>
      </c>
      <c r="AC57" s="18" t="s">
        <v>33</v>
      </c>
      <c r="AD57" s="28" t="s">
        <v>52</v>
      </c>
      <c r="AE57" s="18">
        <f>VLOOKUP(B57,'[1]2023年度统筹整合财政涉农资金项目明细表'!$B$11:$L$319,11,FALSE)</f>
        <v>100</v>
      </c>
      <c r="AF57" s="18">
        <f>VLOOKUP(B57,'[1]2023年度统筹整合财政涉农资金项目明细表'!$B$11:$M$321,12,FALSE)</f>
        <v>342</v>
      </c>
      <c r="AG57" s="18">
        <f>VLOOKUP(B57,'[1]2023年度统筹整合财政涉农资金项目明细表'!$B$11:$O$319,14,FALSE)</f>
        <v>663</v>
      </c>
      <c r="AH57" s="26" t="s">
        <v>147</v>
      </c>
      <c r="AI57" s="23" t="str">
        <f>VLOOKUP(B57,'[1]2023年度统筹整合财政涉农资金项目明细表'!$B$11:$E$319,4,FALSE)</f>
        <v>项目形成资产权属归村集体所有，按照中厂镇资产管护办法要求由顺利社区负责后续管护。资金投入村集体，采取投资入股方式经营管理，村集体每年收益不低于6%，其中30%用于村集体积累，70%用于给脱贫户(含监测户)分红，预计通过流转土地22户、直接务工9户、收益分红208户等方式带动当地农户发展，共带动239户663人，其中脱贫户(含监测户)100户342人，年增收不低于1000元。</v>
      </c>
      <c r="AJ57" s="18"/>
    </row>
    <row r="58" s="3" customFormat="1" ht="225" spans="1:36">
      <c r="A58" s="22">
        <v>49</v>
      </c>
      <c r="B58" s="26" t="s">
        <v>164</v>
      </c>
      <c r="C58" s="23" t="str">
        <f>VLOOKUP(B58,'[1]2023年度统筹整合财政涉农资金项目明细表'!$B$11:$C$319,2,FALSE)</f>
        <v>300万资金注入到白河县构朳镇凉水村股份经济合作社，投放给白河县头道河文化旅游开发有限公司，用于庙山寨农旅开发建设（建设花海基地一处，农旅接待综合体及配套设施），资产产权归属村集体经济合作社，收益归属村集体经济合作社，通过劳务用工、土地流转、收益分红等方式，且年收益不低于6%，使全村农户从市场主体中受益，实现持续稳定增收，促进乡村振兴，收益资金70%用于监测户及困难群众分红，30%用于村集体经济公益性事业；200万资金注入到白河县构朳镇凉水村股份经济合作社，通过村集体经济组织自营自建的方式，建设农家乐1家发展庭院经济，形成固定资产，进行统一管理和经营，项目形成资产权属归村集体所有，按照构朳镇资产管护办法要求由凉水村负责后续管护。</v>
      </c>
      <c r="D58" s="18" t="s">
        <v>73</v>
      </c>
      <c r="E58" s="18" t="s">
        <v>73</v>
      </c>
      <c r="F58" s="18" t="s">
        <v>165</v>
      </c>
      <c r="G58" s="18">
        <v>2023</v>
      </c>
      <c r="H58" s="18" t="s">
        <v>61</v>
      </c>
      <c r="I58" s="18" t="s">
        <v>74</v>
      </c>
      <c r="J58" s="16">
        <v>13909157365</v>
      </c>
      <c r="K58" s="28">
        <v>500</v>
      </c>
      <c r="L58" s="28">
        <v>500</v>
      </c>
      <c r="M58" s="28">
        <v>500</v>
      </c>
      <c r="N58" s="28"/>
      <c r="O58" s="28"/>
      <c r="P58" s="28"/>
      <c r="Q58" s="28"/>
      <c r="R58" s="28"/>
      <c r="S58" s="28"/>
      <c r="T58" s="28"/>
      <c r="U58" s="28"/>
      <c r="V58" s="28"/>
      <c r="W58" s="28"/>
      <c r="X58" s="28"/>
      <c r="Y58" s="18" t="s">
        <v>51</v>
      </c>
      <c r="Z58" s="18" t="s">
        <v>33</v>
      </c>
      <c r="AA58" s="28" t="s">
        <v>52</v>
      </c>
      <c r="AB58" s="18" t="s">
        <v>33</v>
      </c>
      <c r="AC58" s="18" t="s">
        <v>33</v>
      </c>
      <c r="AD58" s="18" t="s">
        <v>52</v>
      </c>
      <c r="AE58" s="18">
        <f>VLOOKUP(B58,'[1]2023年度统筹整合财政涉农资金项目明细表'!$B$11:$L$319,11,FALSE)</f>
        <v>283</v>
      </c>
      <c r="AF58" s="18">
        <f>VLOOKUP(B58,'[1]2023年度统筹整合财政涉农资金项目明细表'!$B$11:$M$321,12,FALSE)</f>
        <v>965</v>
      </c>
      <c r="AG58" s="18">
        <f>VLOOKUP(B58,'[1]2023年度统筹整合财政涉农资金项目明细表'!$B$11:$O$319,14,FALSE)</f>
        <v>2500</v>
      </c>
      <c r="AH58" s="18" t="s">
        <v>166</v>
      </c>
      <c r="AI58" s="23" t="str">
        <f>VLOOKUP(B58,'[1]2023年度统筹整合财政涉农资金项目明细表'!$B$11:$E$319,4,FALSE)</f>
        <v>项目形成资产权属归村集体所有，按照构朳镇资产管护办法要求由凉水村负责后续管护。资金投入村集体，采取投资入股方式经营管理，村集体每年收益不低于6%，其中30%用于村集体积累，70%用于给脱贫户(含监测户)分红。300万资金预计通过直接参与生产13户、直接务工10户、入股分红190户等方式带动当地农户发展，共计带动201户625人，其中脱贫户(含监测户)71户241人，户均年增收不低于1000元。200万资金预计通过直接参与生产10户、直接务工8户、入股分红161户等方式带动当地农户发展，共计带动168户505人，其中脱贫户(含监测户)59户203人，户均年增收不低于1000元。</v>
      </c>
      <c r="AJ58" s="18"/>
    </row>
    <row r="59" s="3" customFormat="1" ht="123.75" spans="1:36">
      <c r="A59" s="22">
        <v>50</v>
      </c>
      <c r="B59" s="18" t="s">
        <v>167</v>
      </c>
      <c r="C59" s="23" t="str">
        <f>VLOOKUP(B59,'[1]2023年度统筹整合财政涉农资金项目明细表'!$B$11:$C$319,2,FALSE)</f>
        <v>将资金注入茅坪镇金刚村股份经济合作社，合作社以资金入股方式将资金投入白河县发展建设有限责任公司，用于黄姜产业建设，开展黄姜基地管护50亩，年收益不低于6%，所投资金权属归属村集体经济组织所有，收益资金70%用于监测户及困难群众分红，30%用于村集体经济公益性事业。</v>
      </c>
      <c r="D59" s="24" t="s">
        <v>81</v>
      </c>
      <c r="E59" s="24" t="s">
        <v>81</v>
      </c>
      <c r="F59" s="18" t="s">
        <v>168</v>
      </c>
      <c r="G59" s="18">
        <v>2023</v>
      </c>
      <c r="H59" s="18" t="s">
        <v>61</v>
      </c>
      <c r="I59" s="18" t="s">
        <v>82</v>
      </c>
      <c r="J59" s="16">
        <v>18091512255</v>
      </c>
      <c r="K59" s="28">
        <v>41</v>
      </c>
      <c r="L59" s="28">
        <v>41</v>
      </c>
      <c r="M59" s="28">
        <v>41</v>
      </c>
      <c r="N59" s="28"/>
      <c r="O59" s="28"/>
      <c r="P59" s="28"/>
      <c r="Q59" s="28"/>
      <c r="R59" s="28"/>
      <c r="S59" s="28"/>
      <c r="T59" s="28"/>
      <c r="U59" s="28"/>
      <c r="V59" s="28"/>
      <c r="W59" s="28"/>
      <c r="X59" s="28"/>
      <c r="Y59" s="18" t="s">
        <v>51</v>
      </c>
      <c r="Z59" s="18" t="s">
        <v>33</v>
      </c>
      <c r="AA59" s="18" t="s">
        <v>52</v>
      </c>
      <c r="AB59" s="18" t="s">
        <v>33</v>
      </c>
      <c r="AC59" s="18" t="s">
        <v>33</v>
      </c>
      <c r="AD59" s="18" t="s">
        <v>52</v>
      </c>
      <c r="AE59" s="18">
        <f>VLOOKUP(B59,'[1]2023年度统筹整合财政涉农资金项目明细表'!$B$11:$L$319,11,FALSE)</f>
        <v>41</v>
      </c>
      <c r="AF59" s="18">
        <f>VLOOKUP(B59,'[1]2023年度统筹整合财政涉农资金项目明细表'!$B$11:$M$321,12,FALSE)</f>
        <v>126</v>
      </c>
      <c r="AG59" s="18">
        <f>VLOOKUP(B59,'[1]2023年度统筹整合财政涉农资金项目明细表'!$B$11:$O$319,14,FALSE)</f>
        <v>235</v>
      </c>
      <c r="AH59" s="18" t="s">
        <v>169</v>
      </c>
      <c r="AI59" s="23" t="str">
        <f>VLOOKUP(B59,'[1]2023年度统筹整合财政涉农资金项目明细表'!$B$11:$E$319,4,FALSE)</f>
        <v>项目形成资产权属归村集体所有，按照茅坪镇资产管护办法要求由金刚村负责后续管护。资金投入村集体，采取投资入股方式经营管理，村集体每年收益不低于6%，其中30%用于村集体积累，70%用于给全体村民分红，按要求向脱贫户(含监测户)倾斜。预计通过流转土地10户、直接务工15户，投放收益资金分红61户等方式带动当地农户发展，共带动86户235人，其中脱贫户(含监测户)41户126人，户年增收不低于1000元。</v>
      </c>
      <c r="AJ59" s="18"/>
    </row>
    <row r="60" s="3" customFormat="1" ht="135" spans="1:36">
      <c r="A60" s="22">
        <v>51</v>
      </c>
      <c r="B60" s="18" t="s">
        <v>170</v>
      </c>
      <c r="C60" s="23" t="str">
        <f>VLOOKUP(B60,'[1]2023年度统筹整合财政涉农资金项目明细表'!$B$11:$C$319,2,FALSE)</f>
        <v>将资金注入茅坪镇大山村股份经济合作社，合作社以资金入股方式将资金投入白河县发展建设有限责任公司，建设黄姜产业基地，开展黄姜基地管护50亩，年收益不低于6%，所投资金权属归属村集体经济组织所有，收益资金70%用于监测户及困难群众分红，30%用于村集体经济公益性事业。</v>
      </c>
      <c r="D60" s="24" t="s">
        <v>81</v>
      </c>
      <c r="E60" s="24" t="s">
        <v>81</v>
      </c>
      <c r="F60" s="18" t="s">
        <v>171</v>
      </c>
      <c r="G60" s="18">
        <v>2023</v>
      </c>
      <c r="H60" s="18" t="s">
        <v>61</v>
      </c>
      <c r="I60" s="18" t="s">
        <v>82</v>
      </c>
      <c r="J60" s="16">
        <v>18091512255</v>
      </c>
      <c r="K60" s="28">
        <v>50</v>
      </c>
      <c r="L60" s="28">
        <v>50</v>
      </c>
      <c r="M60" s="28">
        <v>50</v>
      </c>
      <c r="N60" s="28"/>
      <c r="O60" s="28"/>
      <c r="P60" s="28"/>
      <c r="Q60" s="28"/>
      <c r="R60" s="28"/>
      <c r="S60" s="28"/>
      <c r="T60" s="28"/>
      <c r="U60" s="28"/>
      <c r="V60" s="28"/>
      <c r="W60" s="28"/>
      <c r="X60" s="28"/>
      <c r="Y60" s="18" t="s">
        <v>51</v>
      </c>
      <c r="Z60" s="18" t="s">
        <v>33</v>
      </c>
      <c r="AA60" s="18" t="s">
        <v>52</v>
      </c>
      <c r="AB60" s="18" t="s">
        <v>33</v>
      </c>
      <c r="AC60" s="18" t="s">
        <v>33</v>
      </c>
      <c r="AD60" s="18" t="s">
        <v>52</v>
      </c>
      <c r="AE60" s="18">
        <f>VLOOKUP(B60,'[1]2023年度统筹整合财政涉农资金项目明细表'!$B$11:$L$319,11,FALSE)</f>
        <v>50</v>
      </c>
      <c r="AF60" s="18">
        <f>VLOOKUP(B60,'[1]2023年度统筹整合财政涉农资金项目明细表'!$B$11:$M$321,12,FALSE)</f>
        <v>148</v>
      </c>
      <c r="AG60" s="18">
        <f>VLOOKUP(B60,'[1]2023年度统筹整合财政涉农资金项目明细表'!$B$11:$O$319,14,FALSE)</f>
        <v>270</v>
      </c>
      <c r="AH60" s="18" t="s">
        <v>169</v>
      </c>
      <c r="AI60" s="23" t="str">
        <f>VLOOKUP(B60,'[1]2023年度统筹整合财政涉农资金项目明细表'!$B$11:$E$319,4,FALSE)</f>
        <v>项目形成资产权属归村集体所有，按照茅坪镇资产管护办法要求由大山村负责后续管护。资金投入村集体，采取投资入股方式经营管理，村集体每年收益不低于6%，其中30%用于村集体积累，70%用于给全体村民分红，按要求向脱贫户(含监测户)倾斜。预计通过流转土地9 户、直接务工19户，参与生产5户，投放收益资金分红63户等方式带动当地农户发展，共带动96户270人，其中脱贫户(含监测户)50户148人，户年增收不低于1000元。</v>
      </c>
      <c r="AJ60" s="18"/>
    </row>
    <row r="61" s="3" customFormat="1" ht="123.75" spans="1:36">
      <c r="A61" s="22">
        <v>52</v>
      </c>
      <c r="B61" s="18" t="s">
        <v>172</v>
      </c>
      <c r="C61" s="23" t="str">
        <f>VLOOKUP(B61,'[1]2023年度统筹整合财政涉农资金项目明细表'!$B$11:$C$319,2,FALSE)</f>
        <v>将资金注入茅坪镇桃园社区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
      <c r="D61" s="24" t="s">
        <v>81</v>
      </c>
      <c r="E61" s="24" t="s">
        <v>81</v>
      </c>
      <c r="F61" s="18" t="s">
        <v>173</v>
      </c>
      <c r="G61" s="18">
        <v>2023</v>
      </c>
      <c r="H61" s="18" t="s">
        <v>61</v>
      </c>
      <c r="I61" s="18" t="s">
        <v>82</v>
      </c>
      <c r="J61" s="16">
        <v>18091512255</v>
      </c>
      <c r="K61" s="28">
        <v>94</v>
      </c>
      <c r="L61" s="28">
        <v>94</v>
      </c>
      <c r="M61" s="28">
        <v>94</v>
      </c>
      <c r="N61" s="28"/>
      <c r="O61" s="28"/>
      <c r="P61" s="28"/>
      <c r="Q61" s="28"/>
      <c r="R61" s="28"/>
      <c r="S61" s="28"/>
      <c r="T61" s="28"/>
      <c r="U61" s="28"/>
      <c r="V61" s="28"/>
      <c r="W61" s="28"/>
      <c r="X61" s="28"/>
      <c r="Y61" s="18" t="s">
        <v>51</v>
      </c>
      <c r="Z61" s="18" t="s">
        <v>33</v>
      </c>
      <c r="AA61" s="18" t="s">
        <v>52</v>
      </c>
      <c r="AB61" s="18" t="s">
        <v>33</v>
      </c>
      <c r="AC61" s="18" t="s">
        <v>33</v>
      </c>
      <c r="AD61" s="18" t="s">
        <v>52</v>
      </c>
      <c r="AE61" s="18">
        <f>VLOOKUP(B61,'[1]2023年度统筹整合财政涉农资金项目明细表'!$B$11:$L$319,11,FALSE)</f>
        <v>94</v>
      </c>
      <c r="AF61" s="18">
        <f>VLOOKUP(B61,'[1]2023年度统筹整合财政涉农资金项目明细表'!$B$11:$M$321,12,FALSE)</f>
        <v>275</v>
      </c>
      <c r="AG61" s="18">
        <f>VLOOKUP(B61,'[1]2023年度统筹整合财政涉农资金项目明细表'!$B$11:$O$319,14,FALSE)</f>
        <v>350</v>
      </c>
      <c r="AH61" s="18" t="s">
        <v>169</v>
      </c>
      <c r="AI61" s="23" t="str">
        <f>VLOOKUP(B61,'[1]2023年度统筹整合财政涉农资金项目明细表'!$B$11:$E$319,4,FALSE)</f>
        <v>项目形成资产权属归村集体所有，按照茅坪镇资产管护办法要求由桃园社区负责后续管护。资金投入村集体，采取投资入股，村集体每年收益不低于6%，其中30%用于村集体积累，70%用于给全体村民分红，按要求向脱贫户(含监测户)倾斜。预计通过参与生产12户，投放收益资金分红126户等方式带动当地农户发展，共带动138户350人，其中脱贫户(含监测户)94户275人，户年增收不低于1000元。</v>
      </c>
      <c r="AJ61" s="18"/>
    </row>
    <row r="62" s="3" customFormat="1" ht="123.75" spans="1:36">
      <c r="A62" s="22">
        <v>53</v>
      </c>
      <c r="B62" s="18" t="s">
        <v>174</v>
      </c>
      <c r="C62" s="23" t="str">
        <f>VLOOKUP(B62,'[1]2023年度统筹整合财政涉农资金项目明细表'!$B$11:$C$319,2,FALSE)</f>
        <v>将资金注入茅坪镇联合村股份经济合作社，合作社以资金入股方式将资金投入白河县发展建设有限责任公司，建设黄姜产业基地，开展黄姜基地管护，年收益不低于6%，所投资金权属归属村集体经济组织所有，收益资金70%用于监测户及困难群众分红，30%用于村集体经济公益性事业。</v>
      </c>
      <c r="D62" s="24" t="s">
        <v>81</v>
      </c>
      <c r="E62" s="24" t="s">
        <v>81</v>
      </c>
      <c r="F62" s="18" t="s">
        <v>175</v>
      </c>
      <c r="G62" s="18">
        <v>2023</v>
      </c>
      <c r="H62" s="18" t="s">
        <v>61</v>
      </c>
      <c r="I62" s="18" t="s">
        <v>82</v>
      </c>
      <c r="J62" s="16">
        <v>18091512255</v>
      </c>
      <c r="K62" s="28">
        <v>100</v>
      </c>
      <c r="L62" s="28">
        <v>100</v>
      </c>
      <c r="M62" s="28"/>
      <c r="N62" s="28">
        <v>100</v>
      </c>
      <c r="O62" s="28"/>
      <c r="P62" s="28"/>
      <c r="Q62" s="28"/>
      <c r="R62" s="28"/>
      <c r="S62" s="28"/>
      <c r="T62" s="28"/>
      <c r="U62" s="28"/>
      <c r="V62" s="28"/>
      <c r="W62" s="28"/>
      <c r="X62" s="28"/>
      <c r="Y62" s="18" t="s">
        <v>51</v>
      </c>
      <c r="Z62" s="18" t="s">
        <v>33</v>
      </c>
      <c r="AA62" s="18" t="s">
        <v>52</v>
      </c>
      <c r="AB62" s="18" t="s">
        <v>33</v>
      </c>
      <c r="AC62" s="18" t="s">
        <v>33</v>
      </c>
      <c r="AD62" s="18" t="s">
        <v>52</v>
      </c>
      <c r="AE62" s="18">
        <f>VLOOKUP(B62,'[1]2023年度统筹整合财政涉农资金项目明细表'!$B$11:$L$319,11,FALSE)</f>
        <v>100</v>
      </c>
      <c r="AF62" s="18">
        <f>VLOOKUP(B62,'[1]2023年度统筹整合财政涉农资金项目明细表'!$B$11:$M$321,12,FALSE)</f>
        <v>292</v>
      </c>
      <c r="AG62" s="18">
        <f>VLOOKUP(B62,'[1]2023年度统筹整合财政涉农资金项目明细表'!$B$11:$O$319,14,FALSE)</f>
        <v>350</v>
      </c>
      <c r="AH62" s="18" t="s">
        <v>169</v>
      </c>
      <c r="AI62" s="23" t="str">
        <f>VLOOKUP(B62,'[1]2023年度统筹整合财政涉农资金项目明细表'!$B$11:$E$319,4,FALSE)</f>
        <v>项目形成资产权属归村集体所有，按照茅坪镇资产管护办法要求由联合村负责后续管护。资金投入村集体，采取投资入股，村集体每年收益不低于6%，其中30%用于村集体积累，70%用于给全体村民分红，按要求向脱贫户(含监测户)倾斜。预计通过流转土地15户、直接务工10户，参与生产5户，投放收益资金分红102户等方式带动当地农户发展，共带动132户350人，其中脱贫户(含监测户)100户292人，户年增收不低于1000元。</v>
      </c>
      <c r="AJ62" s="18"/>
    </row>
    <row r="63" s="3" customFormat="1" ht="135" spans="1:36">
      <c r="A63" s="22">
        <v>54</v>
      </c>
      <c r="B63" s="18" t="s">
        <v>176</v>
      </c>
      <c r="C63" s="23" t="str">
        <f>VLOOKUP(B63,'[1]2023年度统筹整合财政涉农资金项目明细表'!$B$11:$C$319,2,FALSE)</f>
        <v>将资金注入茅坪镇平安村股份经济合作社，合作社以资金入股方式将资金投入白河县发展建设有限责任公司，建设黄姜产业基地，开展黄姜基地管护，年收益不低于6%，所投资金权属归属村集体经济组织所有，收益资金70%用于监测户及困难群众分红，30%用于村集体经济公益性事业。</v>
      </c>
      <c r="D63" s="24" t="s">
        <v>81</v>
      </c>
      <c r="E63" s="24" t="s">
        <v>81</v>
      </c>
      <c r="F63" s="18" t="s">
        <v>177</v>
      </c>
      <c r="G63" s="18">
        <v>2023</v>
      </c>
      <c r="H63" s="18" t="s">
        <v>61</v>
      </c>
      <c r="I63" s="18" t="s">
        <v>82</v>
      </c>
      <c r="J63" s="16">
        <v>18091512255</v>
      </c>
      <c r="K63" s="28">
        <v>100</v>
      </c>
      <c r="L63" s="28">
        <v>100</v>
      </c>
      <c r="M63" s="28">
        <v>100</v>
      </c>
      <c r="N63" s="28"/>
      <c r="O63" s="28"/>
      <c r="P63" s="28"/>
      <c r="Q63" s="28"/>
      <c r="R63" s="28"/>
      <c r="S63" s="28"/>
      <c r="T63" s="28"/>
      <c r="U63" s="28"/>
      <c r="V63" s="28"/>
      <c r="W63" s="28"/>
      <c r="X63" s="28"/>
      <c r="Y63" s="18" t="s">
        <v>51</v>
      </c>
      <c r="Z63" s="18" t="s">
        <v>33</v>
      </c>
      <c r="AA63" s="18" t="s">
        <v>52</v>
      </c>
      <c r="AB63" s="18" t="s">
        <v>33</v>
      </c>
      <c r="AC63" s="18" t="s">
        <v>33</v>
      </c>
      <c r="AD63" s="18" t="s">
        <v>52</v>
      </c>
      <c r="AE63" s="18">
        <f>VLOOKUP(B63,'[1]2023年度统筹整合财政涉农资金项目明细表'!$B$11:$L$319,11,FALSE)</f>
        <v>100</v>
      </c>
      <c r="AF63" s="18">
        <f>VLOOKUP(B63,'[1]2023年度统筹整合财政涉农资金项目明细表'!$B$11:$M$321,12,FALSE)</f>
        <v>301</v>
      </c>
      <c r="AG63" s="18">
        <f>VLOOKUP(B63,'[1]2023年度统筹整合财政涉农资金项目明细表'!$B$11:$O$319,14,FALSE)</f>
        <v>350</v>
      </c>
      <c r="AH63" s="18" t="s">
        <v>169</v>
      </c>
      <c r="AI63" s="23" t="str">
        <f>VLOOKUP(B63,'[1]2023年度统筹整合财政涉农资金项目明细表'!$B$11:$E$319,4,FALSE)</f>
        <v>项目形成资产权属归村集体所有，按照茅坪镇资产管护办法要求由平安村负责后续管护。资金投入村集体，采取投资入股方式经营管理，村集体每年收益不低于6%，其中30%用于村集体积累，70%用于给全体村民分红，按要求向脱贫户(含监测户)倾斜。预计通过流转土地21户、直接务工21户，参与生产4户，投放收益资金分红85户等方式带动当地农户发展，共带动131户350人，其中脱贫户(含监测户)100户301人，户年增收不低于1000元。</v>
      </c>
      <c r="AJ63" s="18"/>
    </row>
    <row r="64" s="3" customFormat="1" ht="123.75" spans="1:36">
      <c r="A64" s="22">
        <v>55</v>
      </c>
      <c r="B64" s="18" t="s">
        <v>178</v>
      </c>
      <c r="C64" s="23" t="str">
        <f>VLOOKUP(B64,'[1]2023年度统筹整合财政涉农资金项目明细表'!$B$11:$C$319,2,FALSE)</f>
        <v>将资金注入茅坪镇花蛇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
      <c r="D64" s="24" t="s">
        <v>81</v>
      </c>
      <c r="E64" s="24" t="s">
        <v>81</v>
      </c>
      <c r="F64" s="18" t="s">
        <v>179</v>
      </c>
      <c r="G64" s="18">
        <v>2023</v>
      </c>
      <c r="H64" s="18" t="s">
        <v>61</v>
      </c>
      <c r="I64" s="18" t="s">
        <v>82</v>
      </c>
      <c r="J64" s="16">
        <v>18091512255</v>
      </c>
      <c r="K64" s="28">
        <v>100</v>
      </c>
      <c r="L64" s="28">
        <v>100</v>
      </c>
      <c r="M64" s="28">
        <v>100</v>
      </c>
      <c r="N64" s="28"/>
      <c r="O64" s="28"/>
      <c r="P64" s="28"/>
      <c r="Q64" s="28"/>
      <c r="R64" s="28"/>
      <c r="S64" s="28"/>
      <c r="T64" s="28"/>
      <c r="U64" s="28"/>
      <c r="V64" s="28"/>
      <c r="W64" s="28"/>
      <c r="X64" s="28"/>
      <c r="Y64" s="18" t="s">
        <v>51</v>
      </c>
      <c r="Z64" s="18" t="s">
        <v>33</v>
      </c>
      <c r="AA64" s="18" t="s">
        <v>52</v>
      </c>
      <c r="AB64" s="18" t="s">
        <v>33</v>
      </c>
      <c r="AC64" s="18" t="s">
        <v>33</v>
      </c>
      <c r="AD64" s="18" t="s">
        <v>52</v>
      </c>
      <c r="AE64" s="18">
        <f>VLOOKUP(B64,'[1]2023年度统筹整合财政涉农资金项目明细表'!$B$11:$L$319,11,FALSE)</f>
        <v>100</v>
      </c>
      <c r="AF64" s="18">
        <f>VLOOKUP(B64,'[1]2023年度统筹整合财政涉农资金项目明细表'!$B$11:$M$321,12,FALSE)</f>
        <v>298</v>
      </c>
      <c r="AG64" s="18">
        <f>VLOOKUP(B64,'[1]2023年度统筹整合财政涉农资金项目明细表'!$B$11:$O$319,14,FALSE)</f>
        <v>350</v>
      </c>
      <c r="AH64" s="18" t="s">
        <v>169</v>
      </c>
      <c r="AI64" s="23" t="str">
        <f>VLOOKUP(B64,'[1]2023年度统筹整合财政涉农资金项目明细表'!$B$11:$E$319,4,FALSE)</f>
        <v>项目形成资产权属归村集体所有，按照茅坪镇资产管护办法要求由花蛇村负责后续管护。资金投入村集体，采取投资入股方式经营管理，村集体每年收益不低于6%，其中30%用于村集体积累，70%用于给全体村民分红，按要求向脱贫户(含监测户)倾斜。预计通过参与生产23户，投放收益资金分红116户等方式带动当地农户发展，共带动139户350人，其中脱贫户(含监测户)100户298人，户年增收不低于1000元。</v>
      </c>
      <c r="AJ64" s="18"/>
    </row>
    <row r="65" s="3" customFormat="1" ht="135" spans="1:36">
      <c r="A65" s="22">
        <v>56</v>
      </c>
      <c r="B65" s="18" t="s">
        <v>180</v>
      </c>
      <c r="C65" s="23" t="str">
        <f>VLOOKUP(B65,'[1]2023年度统筹整合财政涉农资金项目明细表'!$B$11:$C$319,2,FALSE)</f>
        <v>将资金注入茅坪镇响应村股份经济合作社，合作社以资金入股方式将资金投入白河县发展建设有限责任公司，建设黄姜产业基地，开展黄姜基地管护50亩，年收益不低于6%，所投资金权属归属村集体经济组织所有，收益资金70%用于监测户及困难群众分红，30%用于村集体经济公益性事业。</v>
      </c>
      <c r="D65" s="24" t="s">
        <v>81</v>
      </c>
      <c r="E65" s="24" t="s">
        <v>81</v>
      </c>
      <c r="F65" s="18" t="s">
        <v>181</v>
      </c>
      <c r="G65" s="18">
        <v>2023</v>
      </c>
      <c r="H65" s="18" t="s">
        <v>61</v>
      </c>
      <c r="I65" s="18" t="s">
        <v>82</v>
      </c>
      <c r="J65" s="16">
        <v>18091512255</v>
      </c>
      <c r="K65" s="28">
        <v>50</v>
      </c>
      <c r="L65" s="28">
        <v>50</v>
      </c>
      <c r="M65" s="28">
        <v>50</v>
      </c>
      <c r="N65" s="28"/>
      <c r="O65" s="28"/>
      <c r="P65" s="28"/>
      <c r="Q65" s="28"/>
      <c r="R65" s="28"/>
      <c r="S65" s="28"/>
      <c r="T65" s="28"/>
      <c r="U65" s="28"/>
      <c r="V65" s="28"/>
      <c r="W65" s="28"/>
      <c r="X65" s="28"/>
      <c r="Y65" s="18" t="s">
        <v>51</v>
      </c>
      <c r="Z65" s="18" t="s">
        <v>33</v>
      </c>
      <c r="AA65" s="18" t="s">
        <v>52</v>
      </c>
      <c r="AB65" s="18" t="s">
        <v>33</v>
      </c>
      <c r="AC65" s="18" t="s">
        <v>33</v>
      </c>
      <c r="AD65" s="18" t="s">
        <v>52</v>
      </c>
      <c r="AE65" s="18">
        <f>VLOOKUP(B65,'[1]2023年度统筹整合财政涉农资金项目明细表'!$B$11:$L$319,11,FALSE)</f>
        <v>50</v>
      </c>
      <c r="AF65" s="18">
        <f>VLOOKUP(B65,'[1]2023年度统筹整合财政涉农资金项目明细表'!$B$11:$M$321,12,FALSE)</f>
        <v>135</v>
      </c>
      <c r="AG65" s="18">
        <f>VLOOKUP(B65,'[1]2023年度统筹整合财政涉农资金项目明细表'!$B$11:$O$319,14,FALSE)</f>
        <v>250</v>
      </c>
      <c r="AH65" s="18" t="s">
        <v>169</v>
      </c>
      <c r="AI65" s="23" t="str">
        <f>VLOOKUP(B65,'[1]2023年度统筹整合财政涉农资金项目明细表'!$B$11:$E$319,4,FALSE)</f>
        <v>项目形成资产权属归村集体所有，按照茅坪镇资产管护办法要求由响应村负责后续管护。资金投入村集体，采取投资入股方式经营管理，村集体每年收益不低于6%，其中30%用于村集体积累，70%用于给全体村民分红，按要求向脱贫户(含监测户)倾斜。预计通过流转土地6户、直接务工13户，参与生产6户，投放收益资金分红60户等方式带动当地农户发展，共带动85户250人，其中脱贫户(含监测户)50户135人，户年增收不低于1000元。</v>
      </c>
      <c r="AJ65" s="18"/>
    </row>
    <row r="66" s="3" customFormat="1" ht="135" spans="1:36">
      <c r="A66" s="22">
        <v>57</v>
      </c>
      <c r="B66" s="18" t="s">
        <v>182</v>
      </c>
      <c r="C66" s="23" t="str">
        <f>VLOOKUP(B66,'[1]2023年度统筹整合财政涉农资金项目明细表'!$B$11:$C$319,2,FALSE)</f>
        <v>将资金注入茅坪镇油房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
      <c r="D66" s="24" t="s">
        <v>81</v>
      </c>
      <c r="E66" s="24" t="s">
        <v>81</v>
      </c>
      <c r="F66" s="18" t="s">
        <v>183</v>
      </c>
      <c r="G66" s="18">
        <v>2023</v>
      </c>
      <c r="H66" s="18" t="s">
        <v>61</v>
      </c>
      <c r="I66" s="18" t="s">
        <v>82</v>
      </c>
      <c r="J66" s="16">
        <v>18091512255</v>
      </c>
      <c r="K66" s="28">
        <v>100</v>
      </c>
      <c r="L66" s="28">
        <v>100</v>
      </c>
      <c r="M66" s="28"/>
      <c r="N66" s="28">
        <v>100</v>
      </c>
      <c r="O66" s="28"/>
      <c r="P66" s="28"/>
      <c r="Q66" s="28"/>
      <c r="R66" s="28"/>
      <c r="S66" s="28"/>
      <c r="T66" s="28"/>
      <c r="U66" s="28"/>
      <c r="V66" s="28"/>
      <c r="W66" s="28"/>
      <c r="X66" s="28"/>
      <c r="Y66" s="18" t="s">
        <v>51</v>
      </c>
      <c r="Z66" s="18" t="s">
        <v>33</v>
      </c>
      <c r="AA66" s="18" t="s">
        <v>52</v>
      </c>
      <c r="AB66" s="18" t="s">
        <v>33</v>
      </c>
      <c r="AC66" s="18" t="s">
        <v>33</v>
      </c>
      <c r="AD66" s="18" t="s">
        <v>52</v>
      </c>
      <c r="AE66" s="18">
        <f>VLOOKUP(B66,'[1]2023年度统筹整合财政涉农资金项目明细表'!$B$11:$L$319,11,FALSE)</f>
        <v>100</v>
      </c>
      <c r="AF66" s="18">
        <f>VLOOKUP(B66,'[1]2023年度统筹整合财政涉农资金项目明细表'!$B$11:$M$321,12,FALSE)</f>
        <v>310</v>
      </c>
      <c r="AG66" s="18">
        <f>VLOOKUP(B66,'[1]2023年度统筹整合财政涉农资金项目明细表'!$B$11:$O$319,14,FALSE)</f>
        <v>360</v>
      </c>
      <c r="AH66" s="18" t="s">
        <v>169</v>
      </c>
      <c r="AI66" s="23" t="str">
        <f>VLOOKUP(B66,'[1]2023年度统筹整合财政涉农资金项目明细表'!$B$11:$E$319,4,FALSE)</f>
        <v>项目形成资产权属归村集体所有，按照茅坪镇资产管护办法要求由油房村负责后续管护。资金投入村集体，采取投资入股方式经营管理，村集体每年收益不低于6%，其中30%用于村集体积累，70%用于给全体村民分红，按要求向脱贫户(含监测户)倾斜。预计通过流转土地6户、直接务工8户、参与生产3户、投放收益资金分红113户等方式带动当地农户发展，共带动130户360人，其中脱贫户(含监测户)100户310人，户年增收不低于1000元。</v>
      </c>
      <c r="AJ66" s="18"/>
    </row>
    <row r="67" s="3" customFormat="1" ht="135" spans="1:36">
      <c r="A67" s="22">
        <v>58</v>
      </c>
      <c r="B67" s="18" t="s">
        <v>184</v>
      </c>
      <c r="C67" s="23" t="str">
        <f>VLOOKUP(B67,'[1]2023年度统筹整合财政涉农资金项目明细表'!$B$11:$C$319,2,FALSE)</f>
        <v>将资金注入茅坪镇四新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
      <c r="D67" s="24" t="s">
        <v>81</v>
      </c>
      <c r="E67" s="24" t="s">
        <v>81</v>
      </c>
      <c r="F67" s="18" t="s">
        <v>185</v>
      </c>
      <c r="G67" s="18">
        <v>2023</v>
      </c>
      <c r="H67" s="18" t="s">
        <v>61</v>
      </c>
      <c r="I67" s="18" t="s">
        <v>82</v>
      </c>
      <c r="J67" s="16">
        <v>18091512255</v>
      </c>
      <c r="K67" s="28">
        <v>100</v>
      </c>
      <c r="L67" s="28">
        <v>100</v>
      </c>
      <c r="M67" s="28"/>
      <c r="N67" s="28">
        <v>100</v>
      </c>
      <c r="O67" s="28"/>
      <c r="P67" s="28"/>
      <c r="Q67" s="28"/>
      <c r="R67" s="28"/>
      <c r="S67" s="28"/>
      <c r="T67" s="28"/>
      <c r="U67" s="28"/>
      <c r="V67" s="28"/>
      <c r="W67" s="28"/>
      <c r="X67" s="28"/>
      <c r="Y67" s="18" t="s">
        <v>51</v>
      </c>
      <c r="Z67" s="18" t="s">
        <v>33</v>
      </c>
      <c r="AA67" s="18" t="s">
        <v>52</v>
      </c>
      <c r="AB67" s="18" t="s">
        <v>33</v>
      </c>
      <c r="AC67" s="18" t="s">
        <v>33</v>
      </c>
      <c r="AD67" s="18" t="s">
        <v>52</v>
      </c>
      <c r="AE67" s="18">
        <f>VLOOKUP(B67,'[1]2023年度统筹整合财政涉农资金项目明细表'!$B$11:$L$319,11,FALSE)</f>
        <v>100</v>
      </c>
      <c r="AF67" s="18">
        <f>VLOOKUP(B67,'[1]2023年度统筹整合财政涉农资金项目明细表'!$B$11:$M$321,12,FALSE)</f>
        <v>305</v>
      </c>
      <c r="AG67" s="18">
        <f>VLOOKUP(B67,'[1]2023年度统筹整合财政涉农资金项目明细表'!$B$11:$O$319,14,FALSE)</f>
        <v>350</v>
      </c>
      <c r="AH67" s="18" t="s">
        <v>169</v>
      </c>
      <c r="AI67" s="23" t="str">
        <f>VLOOKUP(B67,'[1]2023年度统筹整合财政涉农资金项目明细表'!$B$11:$E$319,4,FALSE)</f>
        <v>项目形成资产权属归村集体所有，按照茅坪镇资产管护办法要求由四新村负责后续管护。资金投入村集体，采取投资入股方式经营管理，按照每年不低于6%的比例给村集体分红，其中30%用于村集体积累，70%用于给全体村民分红，按要求向脱贫户(含监测户)倾斜。预计通过流转土地20户、直接务工21户、参与生产5户、投放收益资金分红84户等方式带动当地农户发展，共带动130户350人，其中脱贫户(含监测户)100户305人，户年增收不低于1000元。</v>
      </c>
      <c r="AJ67" s="18"/>
    </row>
    <row r="68" s="3" customFormat="1" ht="135" spans="1:36">
      <c r="A68" s="22">
        <v>59</v>
      </c>
      <c r="B68" s="18" t="s">
        <v>186</v>
      </c>
      <c r="C68" s="23" t="str">
        <f>VLOOKUP(B68,'[1]2023年度统筹整合财政涉农资金项目明细表'!$B$11:$C$319,2,FALSE)</f>
        <v>将资金注入茅坪镇红征村股份经济合作社，合作社以资金入股方式将资金投入白河县发展建设有限责任公司，建设黄姜产业基地，开展黄姜基地管护，年收益不低于6%，所投资金权属归属村集体经济组织所有，收益资金70%用于监测户及困难群众分红，30%用于村集体经济公益性事业。</v>
      </c>
      <c r="D68" s="24" t="s">
        <v>81</v>
      </c>
      <c r="E68" s="24" t="s">
        <v>81</v>
      </c>
      <c r="F68" s="18" t="s">
        <v>187</v>
      </c>
      <c r="G68" s="18">
        <v>2023</v>
      </c>
      <c r="H68" s="18" t="s">
        <v>61</v>
      </c>
      <c r="I68" s="18" t="s">
        <v>82</v>
      </c>
      <c r="J68" s="16">
        <v>18091512255</v>
      </c>
      <c r="K68" s="28">
        <v>100</v>
      </c>
      <c r="L68" s="28">
        <v>100</v>
      </c>
      <c r="M68" s="28">
        <v>100</v>
      </c>
      <c r="N68" s="28"/>
      <c r="O68" s="28"/>
      <c r="P68" s="28"/>
      <c r="Q68" s="28"/>
      <c r="R68" s="28"/>
      <c r="S68" s="28"/>
      <c r="T68" s="28"/>
      <c r="U68" s="28"/>
      <c r="V68" s="28"/>
      <c r="W68" s="28"/>
      <c r="X68" s="28"/>
      <c r="Y68" s="18" t="s">
        <v>51</v>
      </c>
      <c r="Z68" s="18" t="s">
        <v>33</v>
      </c>
      <c r="AA68" s="18" t="s">
        <v>52</v>
      </c>
      <c r="AB68" s="18" t="s">
        <v>33</v>
      </c>
      <c r="AC68" s="18" t="s">
        <v>33</v>
      </c>
      <c r="AD68" s="18" t="s">
        <v>52</v>
      </c>
      <c r="AE68" s="18">
        <f>VLOOKUP(B68,'[1]2023年度统筹整合财政涉农资金项目明细表'!$B$11:$L$319,11,FALSE)</f>
        <v>100</v>
      </c>
      <c r="AF68" s="18">
        <f>VLOOKUP(B68,'[1]2023年度统筹整合财政涉农资金项目明细表'!$B$11:$M$321,12,FALSE)</f>
        <v>315</v>
      </c>
      <c r="AG68" s="18">
        <f>VLOOKUP(B68,'[1]2023年度统筹整合财政涉农资金项目明细表'!$B$11:$O$319,14,FALSE)</f>
        <v>375</v>
      </c>
      <c r="AH68" s="18" t="s">
        <v>169</v>
      </c>
      <c r="AI68" s="23" t="str">
        <f>VLOOKUP(B68,'[1]2023年度统筹整合财政涉农资金项目明细表'!$B$11:$E$319,4,FALSE)</f>
        <v>项目形成资产权属归村集体所有，按照茅坪镇资产管护办法要求由红征村负责后续管护。资金投入村集体，采取投资入股方式经营管理，村集体每年收益不低于6%，其中30%用于村集体积累，70%用于给全体村民分红，按要求向脱贫户(含监测户)倾斜。预计通过流转土地4户、直接务工12户，参与生产8户，投放收益资金分红111户等方式等方式带动当地农户发展，共带动135户375人，其中脱贫户(含监测户)100户315人，年增收不低于1000元。</v>
      </c>
      <c r="AJ68" s="18"/>
    </row>
    <row r="69" s="3" customFormat="1" ht="123.75" spans="1:36">
      <c r="A69" s="22">
        <v>60</v>
      </c>
      <c r="B69" s="18" t="s">
        <v>188</v>
      </c>
      <c r="C69" s="23" t="str">
        <f>VLOOKUP(B69,'[1]2023年度统筹整合财政涉农资金项目明细表'!$B$11:$C$319,2,FALSE)</f>
        <v>将资金注入茅坪镇义和村股份经济合作社，合作社以资金入股方式将资金投入白河县发展建设有限责任公司，建设黄姜产业基地，开展黄姜基地管护100亩，年收益不低于6%，所投资金权属归属村集体经济组织所有，收益资金70%用于监测户及困难群众分红，30%用于村集体经济公益性事业。</v>
      </c>
      <c r="D69" s="24" t="s">
        <v>81</v>
      </c>
      <c r="E69" s="24" t="s">
        <v>81</v>
      </c>
      <c r="F69" s="18" t="s">
        <v>189</v>
      </c>
      <c r="G69" s="18">
        <v>2023</v>
      </c>
      <c r="H69" s="18" t="s">
        <v>61</v>
      </c>
      <c r="I69" s="18" t="s">
        <v>82</v>
      </c>
      <c r="J69" s="16">
        <v>18091512255</v>
      </c>
      <c r="K69" s="28">
        <v>95</v>
      </c>
      <c r="L69" s="28">
        <v>95</v>
      </c>
      <c r="M69" s="28">
        <v>95</v>
      </c>
      <c r="N69" s="28"/>
      <c r="O69" s="28"/>
      <c r="P69" s="28"/>
      <c r="Q69" s="28"/>
      <c r="R69" s="28"/>
      <c r="S69" s="28"/>
      <c r="T69" s="28"/>
      <c r="U69" s="28"/>
      <c r="V69" s="28"/>
      <c r="W69" s="28"/>
      <c r="X69" s="28"/>
      <c r="Y69" s="18" t="s">
        <v>51</v>
      </c>
      <c r="Z69" s="18" t="s">
        <v>33</v>
      </c>
      <c r="AA69" s="18" t="s">
        <v>52</v>
      </c>
      <c r="AB69" s="18" t="s">
        <v>33</v>
      </c>
      <c r="AC69" s="18" t="s">
        <v>33</v>
      </c>
      <c r="AD69" s="18" t="s">
        <v>52</v>
      </c>
      <c r="AE69" s="18">
        <f>VLOOKUP(B69,'[1]2023年度统筹整合财政涉农资金项目明细表'!$B$11:$L$319,11,FALSE)</f>
        <v>95</v>
      </c>
      <c r="AF69" s="18">
        <f>VLOOKUP(B69,'[1]2023年度统筹整合财政涉农资金项目明细表'!$B$11:$M$321,12,FALSE)</f>
        <v>278</v>
      </c>
      <c r="AG69" s="18">
        <f>VLOOKUP(B69,'[1]2023年度统筹整合财政涉农资金项目明细表'!$B$11:$O$319,14,FALSE)</f>
        <v>350</v>
      </c>
      <c r="AH69" s="18" t="s">
        <v>169</v>
      </c>
      <c r="AI69" s="23" t="str">
        <f>VLOOKUP(B69,'[1]2023年度统筹整合财政涉农资金项目明细表'!$B$11:$E$319,4,FALSE)</f>
        <v>项目形成资产权属归村集体所有，按照茅坪镇资产管护办法要求由义和村负责后续管护。资金投入村集体，采取投资入股方式经营管理，村集体每年收益不低于6%，其中30%用于村集体积累，70%用于给全体村民分红，按要求向脱贫户(含监测户)倾斜。预计通过参与生产12户，投放收益资金分红117户等方式等方式带动带动当地农户发展，共带动129户350人，其中脱贫户(含监测户)95户278人，户年增收不低于1000元。</v>
      </c>
      <c r="AJ69" s="18"/>
    </row>
    <row r="70" s="3" customFormat="1" ht="135" spans="1:36">
      <c r="A70" s="22">
        <v>61</v>
      </c>
      <c r="B70" s="18" t="s">
        <v>190</v>
      </c>
      <c r="C70" s="23" t="str">
        <f>VLOOKUP(B70,'[1]2023年度统筹整合财政涉农资金项目明细表'!$B$11:$C$319,2,FALSE)</f>
        <v>将资金注入茅坪镇枣树社区股份经济合作社，合作社以资金入股方式将资金投入白河县发展建设有限责任公司，建设黄姜产业基地，开展黄姜基地管护70亩，年收益不低于6%，所投资金权属归属村集体经济组织所有，收益资金70%用于监测户及困难群众分红，30%用于村集体经济公益性事业。</v>
      </c>
      <c r="D70" s="24" t="s">
        <v>81</v>
      </c>
      <c r="E70" s="24" t="s">
        <v>81</v>
      </c>
      <c r="F70" s="18" t="s">
        <v>191</v>
      </c>
      <c r="G70" s="18">
        <v>2023</v>
      </c>
      <c r="H70" s="18" t="s">
        <v>61</v>
      </c>
      <c r="I70" s="18" t="s">
        <v>82</v>
      </c>
      <c r="J70" s="16">
        <v>18091512255</v>
      </c>
      <c r="K70" s="28">
        <v>70</v>
      </c>
      <c r="L70" s="28">
        <v>70</v>
      </c>
      <c r="M70" s="28"/>
      <c r="N70" s="28">
        <v>70</v>
      </c>
      <c r="O70" s="28"/>
      <c r="P70" s="28"/>
      <c r="Q70" s="28"/>
      <c r="R70" s="28"/>
      <c r="S70" s="28"/>
      <c r="T70" s="28"/>
      <c r="U70" s="28"/>
      <c r="V70" s="28"/>
      <c r="W70" s="28"/>
      <c r="X70" s="28"/>
      <c r="Y70" s="18" t="s">
        <v>51</v>
      </c>
      <c r="Z70" s="18" t="s">
        <v>33</v>
      </c>
      <c r="AA70" s="18" t="s">
        <v>52</v>
      </c>
      <c r="AB70" s="18" t="s">
        <v>33</v>
      </c>
      <c r="AC70" s="18" t="s">
        <v>33</v>
      </c>
      <c r="AD70" s="18" t="s">
        <v>52</v>
      </c>
      <c r="AE70" s="18">
        <f>VLOOKUP(B70,'[1]2023年度统筹整合财政涉农资金项目明细表'!$B$11:$L$319,11,FALSE)</f>
        <v>70</v>
      </c>
      <c r="AF70" s="18">
        <f>VLOOKUP(B70,'[1]2023年度统筹整合财政涉农资金项目明细表'!$B$11:$M$321,12,FALSE)</f>
        <v>215</v>
      </c>
      <c r="AG70" s="18">
        <f>VLOOKUP(B70,'[1]2023年度统筹整合财政涉农资金项目明细表'!$B$11:$O$319,14,FALSE)</f>
        <v>250</v>
      </c>
      <c r="AH70" s="18" t="s">
        <v>169</v>
      </c>
      <c r="AI70" s="23" t="str">
        <f>VLOOKUP(B70,'[1]2023年度统筹整合财政涉农资金项目明细表'!$B$11:$E$319,4,FALSE)</f>
        <v>项目形成资产权属归村集体所有，按照茅坪镇资产管护办法要求由枣树社区负责后续管护。资金投入村集体，采取投资入股方式经营管理，村集体每年收益不低于6%，其中30%用于村集体积累，70%用于给全体村民分红，按要求向脱贫户(含监测户)倾斜。预计通过流转土地18户、直接务工35户，参与生产7户，投放收益资金分红27户等方式等方式带动带动当地农户发展，共带动87户250人，其中脱贫户(含监测户)70户215人，户年增收不低于1000元。</v>
      </c>
      <c r="AJ70" s="18"/>
    </row>
    <row r="71" s="3" customFormat="1" ht="67.5" spans="1:36">
      <c r="A71" s="22">
        <v>62</v>
      </c>
      <c r="B71" s="18" t="s">
        <v>192</v>
      </c>
      <c r="C71" s="23" t="s">
        <v>193</v>
      </c>
      <c r="D71" s="24" t="s">
        <v>81</v>
      </c>
      <c r="E71" s="24" t="s">
        <v>81</v>
      </c>
      <c r="F71" s="18" t="s">
        <v>194</v>
      </c>
      <c r="G71" s="18">
        <v>2023</v>
      </c>
      <c r="H71" s="18" t="s">
        <v>61</v>
      </c>
      <c r="I71" s="18" t="s">
        <v>82</v>
      </c>
      <c r="J71" s="16">
        <v>18091512255</v>
      </c>
      <c r="K71" s="28">
        <f t="shared" ref="K71:K88" si="4">L71+Q71</f>
        <v>50</v>
      </c>
      <c r="L71" s="28">
        <v>0</v>
      </c>
      <c r="M71" s="28">
        <v>0</v>
      </c>
      <c r="N71" s="28"/>
      <c r="O71" s="28"/>
      <c r="P71" s="28"/>
      <c r="Q71" s="28">
        <v>50</v>
      </c>
      <c r="R71" s="28"/>
      <c r="S71" s="28"/>
      <c r="T71" s="28"/>
      <c r="U71" s="28"/>
      <c r="V71" s="28"/>
      <c r="W71" s="28"/>
      <c r="X71" s="28"/>
      <c r="Y71" s="18" t="s">
        <v>51</v>
      </c>
      <c r="Z71" s="18" t="s">
        <v>33</v>
      </c>
      <c r="AA71" s="18" t="s">
        <v>52</v>
      </c>
      <c r="AB71" s="18" t="s">
        <v>33</v>
      </c>
      <c r="AC71" s="18" t="s">
        <v>33</v>
      </c>
      <c r="AD71" s="18" t="s">
        <v>52</v>
      </c>
      <c r="AE71" s="18">
        <v>10</v>
      </c>
      <c r="AF71" s="18">
        <v>35</v>
      </c>
      <c r="AG71" s="18">
        <v>150</v>
      </c>
      <c r="AH71" s="18" t="s">
        <v>169</v>
      </c>
      <c r="AI71" s="23" t="s">
        <v>195</v>
      </c>
      <c r="AJ71" s="18"/>
    </row>
    <row r="72" s="3" customFormat="1" ht="45" spans="1:36">
      <c r="A72" s="22">
        <v>63</v>
      </c>
      <c r="B72" s="18" t="s">
        <v>196</v>
      </c>
      <c r="C72" s="23" t="s">
        <v>197</v>
      </c>
      <c r="D72" s="18" t="s">
        <v>61</v>
      </c>
      <c r="E72" s="24" t="s">
        <v>120</v>
      </c>
      <c r="F72" s="18" t="s">
        <v>120</v>
      </c>
      <c r="G72" s="18">
        <v>2023</v>
      </c>
      <c r="H72" s="18" t="s">
        <v>61</v>
      </c>
      <c r="I72" s="18" t="s">
        <v>107</v>
      </c>
      <c r="J72" s="16">
        <v>15829851988</v>
      </c>
      <c r="K72" s="28">
        <f t="shared" si="4"/>
        <v>300</v>
      </c>
      <c r="L72" s="28">
        <f t="shared" ref="L72:L97" si="5">M72+N72+O72+P72</f>
        <v>0</v>
      </c>
      <c r="M72" s="28"/>
      <c r="N72" s="28"/>
      <c r="O72" s="28"/>
      <c r="P72" s="28"/>
      <c r="Q72" s="28">
        <v>300</v>
      </c>
      <c r="R72" s="28"/>
      <c r="S72" s="28"/>
      <c r="T72" s="28"/>
      <c r="U72" s="28"/>
      <c r="V72" s="28"/>
      <c r="W72" s="28"/>
      <c r="X72" s="28"/>
      <c r="Y72" s="18" t="s">
        <v>51</v>
      </c>
      <c r="Z72" s="18" t="s">
        <v>63</v>
      </c>
      <c r="AA72" s="18" t="s">
        <v>52</v>
      </c>
      <c r="AB72" s="18" t="s">
        <v>64</v>
      </c>
      <c r="AC72" s="18" t="s">
        <v>65</v>
      </c>
      <c r="AD72" s="18" t="s">
        <v>65</v>
      </c>
      <c r="AE72" s="18">
        <v>300</v>
      </c>
      <c r="AF72" s="18">
        <v>300</v>
      </c>
      <c r="AG72" s="18">
        <v>300</v>
      </c>
      <c r="AH72" s="26" t="s">
        <v>198</v>
      </c>
      <c r="AI72" s="46" t="s">
        <v>199</v>
      </c>
      <c r="AJ72" s="18"/>
    </row>
    <row r="73" s="3" customFormat="1" ht="24" spans="1:36">
      <c r="A73" s="22">
        <v>64</v>
      </c>
      <c r="B73" s="18" t="s">
        <v>200</v>
      </c>
      <c r="C73" s="18" t="s">
        <v>201</v>
      </c>
      <c r="D73" s="18" t="s">
        <v>61</v>
      </c>
      <c r="E73" s="24" t="s">
        <v>120</v>
      </c>
      <c r="F73" s="18" t="s">
        <v>120</v>
      </c>
      <c r="G73" s="18">
        <v>2023</v>
      </c>
      <c r="H73" s="18" t="s">
        <v>61</v>
      </c>
      <c r="I73" s="18" t="s">
        <v>107</v>
      </c>
      <c r="J73" s="16">
        <v>15829851988</v>
      </c>
      <c r="K73" s="28">
        <f t="shared" si="4"/>
        <v>100</v>
      </c>
      <c r="L73" s="28">
        <f t="shared" si="5"/>
        <v>0</v>
      </c>
      <c r="M73" s="28"/>
      <c r="N73" s="28"/>
      <c r="O73" s="28"/>
      <c r="P73" s="28"/>
      <c r="Q73" s="28">
        <v>100</v>
      </c>
      <c r="R73" s="28"/>
      <c r="S73" s="28"/>
      <c r="T73" s="28"/>
      <c r="U73" s="28"/>
      <c r="V73" s="28"/>
      <c r="W73" s="28"/>
      <c r="X73" s="28"/>
      <c r="Y73" s="18" t="s">
        <v>51</v>
      </c>
      <c r="Z73" s="18" t="s">
        <v>63</v>
      </c>
      <c r="AA73" s="18" t="s">
        <v>52</v>
      </c>
      <c r="AB73" s="18" t="s">
        <v>64</v>
      </c>
      <c r="AC73" s="18" t="s">
        <v>65</v>
      </c>
      <c r="AD73" s="18" t="s">
        <v>65</v>
      </c>
      <c r="AE73" s="18">
        <v>100</v>
      </c>
      <c r="AF73" s="18">
        <v>100</v>
      </c>
      <c r="AG73" s="18">
        <v>100</v>
      </c>
      <c r="AH73" s="26" t="s">
        <v>198</v>
      </c>
      <c r="AI73" s="46" t="s">
        <v>202</v>
      </c>
      <c r="AJ73" s="18"/>
    </row>
    <row r="74" s="3" customFormat="1" ht="24" spans="1:36">
      <c r="A74" s="22">
        <v>65</v>
      </c>
      <c r="B74" s="18" t="s">
        <v>203</v>
      </c>
      <c r="C74" s="18" t="s">
        <v>204</v>
      </c>
      <c r="D74" s="18" t="s">
        <v>61</v>
      </c>
      <c r="E74" s="24" t="s">
        <v>120</v>
      </c>
      <c r="F74" s="18" t="s">
        <v>120</v>
      </c>
      <c r="G74" s="18">
        <v>2023</v>
      </c>
      <c r="H74" s="18" t="s">
        <v>61</v>
      </c>
      <c r="I74" s="18" t="s">
        <v>107</v>
      </c>
      <c r="J74" s="16">
        <v>15829851988</v>
      </c>
      <c r="K74" s="28">
        <f t="shared" si="4"/>
        <v>50</v>
      </c>
      <c r="L74" s="28">
        <f t="shared" si="5"/>
        <v>0</v>
      </c>
      <c r="M74" s="28"/>
      <c r="N74" s="28"/>
      <c r="O74" s="28"/>
      <c r="P74" s="28"/>
      <c r="Q74" s="28">
        <v>50</v>
      </c>
      <c r="R74" s="28"/>
      <c r="S74" s="28"/>
      <c r="T74" s="28"/>
      <c r="U74" s="28"/>
      <c r="V74" s="28"/>
      <c r="W74" s="28"/>
      <c r="X74" s="28"/>
      <c r="Y74" s="18" t="s">
        <v>51</v>
      </c>
      <c r="Z74" s="18" t="s">
        <v>63</v>
      </c>
      <c r="AA74" s="18" t="s">
        <v>52</v>
      </c>
      <c r="AB74" s="18" t="s">
        <v>64</v>
      </c>
      <c r="AC74" s="18" t="s">
        <v>65</v>
      </c>
      <c r="AD74" s="18" t="s">
        <v>65</v>
      </c>
      <c r="AE74" s="18">
        <v>50</v>
      </c>
      <c r="AF74" s="18">
        <v>50</v>
      </c>
      <c r="AG74" s="18">
        <v>50</v>
      </c>
      <c r="AH74" s="26" t="s">
        <v>198</v>
      </c>
      <c r="AI74" s="46" t="s">
        <v>205</v>
      </c>
      <c r="AJ74" s="18"/>
    </row>
    <row r="75" s="3" customFormat="1" ht="24" spans="1:36">
      <c r="A75" s="22">
        <v>66</v>
      </c>
      <c r="B75" s="18" t="s">
        <v>206</v>
      </c>
      <c r="C75" s="18" t="s">
        <v>207</v>
      </c>
      <c r="D75" s="18" t="s">
        <v>61</v>
      </c>
      <c r="E75" s="24" t="s">
        <v>120</v>
      </c>
      <c r="F75" s="18" t="s">
        <v>120</v>
      </c>
      <c r="G75" s="18">
        <v>2023</v>
      </c>
      <c r="H75" s="18" t="s">
        <v>61</v>
      </c>
      <c r="I75" s="18" t="s">
        <v>107</v>
      </c>
      <c r="J75" s="16">
        <v>15829851988</v>
      </c>
      <c r="K75" s="28">
        <f t="shared" si="4"/>
        <v>50</v>
      </c>
      <c r="L75" s="28">
        <f t="shared" si="5"/>
        <v>0</v>
      </c>
      <c r="M75" s="28"/>
      <c r="N75" s="28"/>
      <c r="O75" s="28"/>
      <c r="P75" s="28"/>
      <c r="Q75" s="28">
        <v>50</v>
      </c>
      <c r="R75" s="28"/>
      <c r="S75" s="28"/>
      <c r="T75" s="28"/>
      <c r="U75" s="28"/>
      <c r="V75" s="28"/>
      <c r="W75" s="28"/>
      <c r="X75" s="28"/>
      <c r="Y75" s="18" t="s">
        <v>51</v>
      </c>
      <c r="Z75" s="18" t="s">
        <v>63</v>
      </c>
      <c r="AA75" s="18" t="s">
        <v>52</v>
      </c>
      <c r="AB75" s="18" t="s">
        <v>64</v>
      </c>
      <c r="AC75" s="18" t="s">
        <v>65</v>
      </c>
      <c r="AD75" s="18" t="s">
        <v>65</v>
      </c>
      <c r="AE75" s="18">
        <v>50</v>
      </c>
      <c r="AF75" s="18">
        <v>50</v>
      </c>
      <c r="AG75" s="18">
        <v>50</v>
      </c>
      <c r="AH75" s="26" t="s">
        <v>198</v>
      </c>
      <c r="AI75" s="46" t="s">
        <v>205</v>
      </c>
      <c r="AJ75" s="18"/>
    </row>
    <row r="76" s="3" customFormat="1" ht="24" spans="1:36">
      <c r="A76" s="22">
        <v>67</v>
      </c>
      <c r="B76" s="17" t="s">
        <v>208</v>
      </c>
      <c r="C76" s="26" t="s">
        <v>209</v>
      </c>
      <c r="D76" s="18" t="s">
        <v>61</v>
      </c>
      <c r="E76" s="24" t="s">
        <v>120</v>
      </c>
      <c r="F76" s="18" t="s">
        <v>120</v>
      </c>
      <c r="G76" s="18">
        <v>2023</v>
      </c>
      <c r="H76" s="18" t="s">
        <v>61</v>
      </c>
      <c r="I76" s="18" t="s">
        <v>107</v>
      </c>
      <c r="J76" s="16">
        <v>15829851988</v>
      </c>
      <c r="K76" s="28">
        <f t="shared" si="4"/>
        <v>100</v>
      </c>
      <c r="L76" s="28">
        <f t="shared" si="5"/>
        <v>0</v>
      </c>
      <c r="M76" s="28"/>
      <c r="N76" s="28"/>
      <c r="O76" s="28"/>
      <c r="P76" s="28"/>
      <c r="Q76" s="28">
        <v>100</v>
      </c>
      <c r="R76" s="28"/>
      <c r="S76" s="28"/>
      <c r="T76" s="28"/>
      <c r="U76" s="28"/>
      <c r="V76" s="28"/>
      <c r="W76" s="28"/>
      <c r="X76" s="28"/>
      <c r="Y76" s="18" t="s">
        <v>51</v>
      </c>
      <c r="Z76" s="18" t="s">
        <v>63</v>
      </c>
      <c r="AA76" s="18" t="s">
        <v>52</v>
      </c>
      <c r="AB76" s="18" t="s">
        <v>64</v>
      </c>
      <c r="AC76" s="18" t="s">
        <v>65</v>
      </c>
      <c r="AD76" s="18" t="s">
        <v>65</v>
      </c>
      <c r="AE76" s="18">
        <v>100</v>
      </c>
      <c r="AF76" s="18">
        <v>100</v>
      </c>
      <c r="AG76" s="18">
        <v>100</v>
      </c>
      <c r="AH76" s="26" t="s">
        <v>198</v>
      </c>
      <c r="AI76" s="46" t="s">
        <v>202</v>
      </c>
      <c r="AJ76" s="18"/>
    </row>
    <row r="77" s="3" customFormat="1" ht="24" spans="1:36">
      <c r="A77" s="22">
        <v>68</v>
      </c>
      <c r="B77" s="17" t="s">
        <v>210</v>
      </c>
      <c r="C77" s="26" t="s">
        <v>211</v>
      </c>
      <c r="D77" s="18" t="s">
        <v>61</v>
      </c>
      <c r="E77" s="24" t="s">
        <v>120</v>
      </c>
      <c r="F77" s="18" t="s">
        <v>120</v>
      </c>
      <c r="G77" s="18">
        <v>2023</v>
      </c>
      <c r="H77" s="18" t="s">
        <v>61</v>
      </c>
      <c r="I77" s="18" t="s">
        <v>107</v>
      </c>
      <c r="J77" s="16">
        <v>15829851988</v>
      </c>
      <c r="K77" s="28">
        <f t="shared" si="4"/>
        <v>60</v>
      </c>
      <c r="L77" s="28">
        <f t="shared" si="5"/>
        <v>0</v>
      </c>
      <c r="M77" s="28"/>
      <c r="N77" s="28"/>
      <c r="O77" s="28"/>
      <c r="P77" s="28"/>
      <c r="Q77" s="50">
        <v>60</v>
      </c>
      <c r="R77" s="28"/>
      <c r="S77" s="28"/>
      <c r="T77" s="28"/>
      <c r="U77" s="28"/>
      <c r="V77" s="28"/>
      <c r="W77" s="28"/>
      <c r="X77" s="28"/>
      <c r="Y77" s="18" t="s">
        <v>51</v>
      </c>
      <c r="Z77" s="18" t="s">
        <v>63</v>
      </c>
      <c r="AA77" s="18" t="s">
        <v>52</v>
      </c>
      <c r="AB77" s="18" t="s">
        <v>64</v>
      </c>
      <c r="AC77" s="18" t="s">
        <v>65</v>
      </c>
      <c r="AD77" s="18" t="s">
        <v>65</v>
      </c>
      <c r="AE77" s="24">
        <v>60</v>
      </c>
      <c r="AF77" s="24">
        <v>60</v>
      </c>
      <c r="AG77" s="24">
        <v>60</v>
      </c>
      <c r="AH77" s="26" t="s">
        <v>198</v>
      </c>
      <c r="AI77" s="46" t="s">
        <v>212</v>
      </c>
      <c r="AJ77" s="18"/>
    </row>
    <row r="78" s="3" customFormat="1" ht="24" spans="1:36">
      <c r="A78" s="22">
        <v>69</v>
      </c>
      <c r="B78" s="17" t="s">
        <v>213</v>
      </c>
      <c r="C78" s="26" t="s">
        <v>214</v>
      </c>
      <c r="D78" s="18" t="s">
        <v>61</v>
      </c>
      <c r="E78" s="24" t="s">
        <v>120</v>
      </c>
      <c r="F78" s="18" t="s">
        <v>120</v>
      </c>
      <c r="G78" s="18">
        <v>2023</v>
      </c>
      <c r="H78" s="18" t="s">
        <v>61</v>
      </c>
      <c r="I78" s="18" t="s">
        <v>107</v>
      </c>
      <c r="J78" s="16">
        <v>15829851988</v>
      </c>
      <c r="K78" s="28">
        <f t="shared" si="4"/>
        <v>100</v>
      </c>
      <c r="L78" s="28">
        <f t="shared" si="5"/>
        <v>0</v>
      </c>
      <c r="M78" s="28"/>
      <c r="N78" s="28"/>
      <c r="O78" s="28"/>
      <c r="P78" s="28"/>
      <c r="Q78" s="28">
        <v>100</v>
      </c>
      <c r="R78" s="28"/>
      <c r="S78" s="28"/>
      <c r="T78" s="28"/>
      <c r="U78" s="28"/>
      <c r="V78" s="28"/>
      <c r="W78" s="28"/>
      <c r="X78" s="28"/>
      <c r="Y78" s="18" t="s">
        <v>51</v>
      </c>
      <c r="Z78" s="18" t="s">
        <v>63</v>
      </c>
      <c r="AA78" s="18" t="s">
        <v>52</v>
      </c>
      <c r="AB78" s="18" t="s">
        <v>64</v>
      </c>
      <c r="AC78" s="18" t="s">
        <v>65</v>
      </c>
      <c r="AD78" s="18" t="s">
        <v>65</v>
      </c>
      <c r="AE78" s="18">
        <v>100</v>
      </c>
      <c r="AF78" s="18">
        <v>100</v>
      </c>
      <c r="AG78" s="18">
        <v>100</v>
      </c>
      <c r="AH78" s="26" t="s">
        <v>198</v>
      </c>
      <c r="AI78" s="26" t="s">
        <v>202</v>
      </c>
      <c r="AJ78" s="18"/>
    </row>
    <row r="79" s="3" customFormat="1" ht="36" spans="1:36">
      <c r="A79" s="22">
        <v>70</v>
      </c>
      <c r="B79" s="17" t="s">
        <v>215</v>
      </c>
      <c r="C79" s="26" t="s">
        <v>216</v>
      </c>
      <c r="D79" s="18" t="s">
        <v>61</v>
      </c>
      <c r="E79" s="24" t="s">
        <v>120</v>
      </c>
      <c r="F79" s="18" t="s">
        <v>120</v>
      </c>
      <c r="G79" s="18">
        <v>2023</v>
      </c>
      <c r="H79" s="18" t="s">
        <v>61</v>
      </c>
      <c r="I79" s="18" t="s">
        <v>107</v>
      </c>
      <c r="J79" s="16">
        <v>15829851988</v>
      </c>
      <c r="K79" s="28">
        <f t="shared" si="4"/>
        <v>100</v>
      </c>
      <c r="L79" s="28">
        <f t="shared" si="5"/>
        <v>0</v>
      </c>
      <c r="M79" s="28"/>
      <c r="N79" s="28"/>
      <c r="O79" s="28"/>
      <c r="P79" s="28"/>
      <c r="Q79" s="28">
        <v>100</v>
      </c>
      <c r="R79" s="28"/>
      <c r="S79" s="28"/>
      <c r="T79" s="28"/>
      <c r="U79" s="28"/>
      <c r="V79" s="28"/>
      <c r="W79" s="28"/>
      <c r="X79" s="28"/>
      <c r="Y79" s="18" t="s">
        <v>51</v>
      </c>
      <c r="Z79" s="18" t="s">
        <v>63</v>
      </c>
      <c r="AA79" s="18" t="s">
        <v>52</v>
      </c>
      <c r="AB79" s="18" t="s">
        <v>64</v>
      </c>
      <c r="AC79" s="18" t="s">
        <v>65</v>
      </c>
      <c r="AD79" s="18" t="s">
        <v>65</v>
      </c>
      <c r="AE79" s="18">
        <v>100</v>
      </c>
      <c r="AF79" s="18">
        <v>100</v>
      </c>
      <c r="AG79" s="18">
        <v>100</v>
      </c>
      <c r="AH79" s="26" t="s">
        <v>198</v>
      </c>
      <c r="AI79" s="46" t="s">
        <v>202</v>
      </c>
      <c r="AJ79" s="18"/>
    </row>
    <row r="80" s="3" customFormat="1" ht="84" spans="1:36">
      <c r="A80" s="22">
        <v>71</v>
      </c>
      <c r="B80" s="17" t="s">
        <v>217</v>
      </c>
      <c r="C80" s="26" t="s">
        <v>218</v>
      </c>
      <c r="D80" s="18" t="s">
        <v>61</v>
      </c>
      <c r="E80" s="24" t="s">
        <v>120</v>
      </c>
      <c r="F80" s="18" t="s">
        <v>120</v>
      </c>
      <c r="G80" s="18">
        <v>2023</v>
      </c>
      <c r="H80" s="18" t="s">
        <v>61</v>
      </c>
      <c r="I80" s="18" t="s">
        <v>107</v>
      </c>
      <c r="J80" s="16">
        <v>15829851988</v>
      </c>
      <c r="K80" s="28">
        <f t="shared" si="4"/>
        <v>100</v>
      </c>
      <c r="L80" s="28">
        <f t="shared" si="5"/>
        <v>0</v>
      </c>
      <c r="M80" s="28"/>
      <c r="N80" s="28"/>
      <c r="O80" s="28"/>
      <c r="P80" s="28"/>
      <c r="Q80" s="28">
        <v>100</v>
      </c>
      <c r="R80" s="28"/>
      <c r="S80" s="28"/>
      <c r="T80" s="28"/>
      <c r="U80" s="28"/>
      <c r="V80" s="28"/>
      <c r="W80" s="28"/>
      <c r="X80" s="28"/>
      <c r="Y80" s="18" t="s">
        <v>51</v>
      </c>
      <c r="Z80" s="18" t="s">
        <v>63</v>
      </c>
      <c r="AA80" s="18" t="s">
        <v>52</v>
      </c>
      <c r="AB80" s="18" t="s">
        <v>64</v>
      </c>
      <c r="AC80" s="18" t="s">
        <v>65</v>
      </c>
      <c r="AD80" s="18" t="s">
        <v>65</v>
      </c>
      <c r="AE80" s="18">
        <v>100</v>
      </c>
      <c r="AF80" s="18">
        <v>100</v>
      </c>
      <c r="AG80" s="18">
        <v>100</v>
      </c>
      <c r="AH80" s="26" t="s">
        <v>198</v>
      </c>
      <c r="AI80" s="46" t="s">
        <v>202</v>
      </c>
      <c r="AJ80" s="18"/>
    </row>
    <row r="81" s="3" customFormat="1" ht="36" spans="1:36">
      <c r="A81" s="22">
        <v>72</v>
      </c>
      <c r="B81" s="17" t="s">
        <v>219</v>
      </c>
      <c r="C81" s="26" t="s">
        <v>220</v>
      </c>
      <c r="D81" s="18" t="s">
        <v>61</v>
      </c>
      <c r="E81" s="24" t="s">
        <v>120</v>
      </c>
      <c r="F81" s="18" t="s">
        <v>120</v>
      </c>
      <c r="G81" s="18">
        <v>2023</v>
      </c>
      <c r="H81" s="18" t="s">
        <v>61</v>
      </c>
      <c r="I81" s="18" t="s">
        <v>107</v>
      </c>
      <c r="J81" s="16">
        <v>15829851988</v>
      </c>
      <c r="K81" s="28">
        <f t="shared" si="4"/>
        <v>100</v>
      </c>
      <c r="L81" s="28">
        <f t="shared" si="5"/>
        <v>0</v>
      </c>
      <c r="M81" s="28"/>
      <c r="N81" s="28"/>
      <c r="O81" s="28"/>
      <c r="P81" s="28"/>
      <c r="Q81" s="28">
        <v>100</v>
      </c>
      <c r="R81" s="28"/>
      <c r="S81" s="28"/>
      <c r="T81" s="28"/>
      <c r="U81" s="28"/>
      <c r="V81" s="28"/>
      <c r="W81" s="28"/>
      <c r="X81" s="28"/>
      <c r="Y81" s="18" t="s">
        <v>51</v>
      </c>
      <c r="Z81" s="18" t="s">
        <v>63</v>
      </c>
      <c r="AA81" s="18" t="s">
        <v>52</v>
      </c>
      <c r="AB81" s="18" t="s">
        <v>64</v>
      </c>
      <c r="AC81" s="18" t="s">
        <v>65</v>
      </c>
      <c r="AD81" s="18" t="s">
        <v>65</v>
      </c>
      <c r="AE81" s="18">
        <v>100</v>
      </c>
      <c r="AF81" s="18">
        <v>100</v>
      </c>
      <c r="AG81" s="18">
        <v>100</v>
      </c>
      <c r="AH81" s="26" t="s">
        <v>198</v>
      </c>
      <c r="AI81" s="46" t="s">
        <v>202</v>
      </c>
      <c r="AJ81" s="18"/>
    </row>
    <row r="82" s="3" customFormat="1" ht="24" spans="1:36">
      <c r="A82" s="22">
        <v>73</v>
      </c>
      <c r="B82" s="17" t="s">
        <v>221</v>
      </c>
      <c r="C82" s="26" t="s">
        <v>222</v>
      </c>
      <c r="D82" s="18" t="s">
        <v>61</v>
      </c>
      <c r="E82" s="24" t="s">
        <v>120</v>
      </c>
      <c r="F82" s="18" t="s">
        <v>120</v>
      </c>
      <c r="G82" s="18">
        <v>2023</v>
      </c>
      <c r="H82" s="18" t="s">
        <v>61</v>
      </c>
      <c r="I82" s="18" t="s">
        <v>107</v>
      </c>
      <c r="J82" s="16">
        <v>15829851988</v>
      </c>
      <c r="K82" s="28">
        <f t="shared" si="4"/>
        <v>150</v>
      </c>
      <c r="L82" s="28">
        <f t="shared" si="5"/>
        <v>0</v>
      </c>
      <c r="M82" s="28"/>
      <c r="N82" s="28"/>
      <c r="O82" s="28"/>
      <c r="P82" s="28"/>
      <c r="Q82" s="28">
        <v>150</v>
      </c>
      <c r="R82" s="28"/>
      <c r="S82" s="28"/>
      <c r="T82" s="28"/>
      <c r="U82" s="28"/>
      <c r="V82" s="28"/>
      <c r="W82" s="28"/>
      <c r="X82" s="28"/>
      <c r="Y82" s="18" t="s">
        <v>51</v>
      </c>
      <c r="Z82" s="18" t="s">
        <v>63</v>
      </c>
      <c r="AA82" s="18" t="s">
        <v>52</v>
      </c>
      <c r="AB82" s="18" t="s">
        <v>64</v>
      </c>
      <c r="AC82" s="18" t="s">
        <v>65</v>
      </c>
      <c r="AD82" s="18" t="s">
        <v>65</v>
      </c>
      <c r="AE82" s="18">
        <v>150</v>
      </c>
      <c r="AF82" s="18">
        <v>150</v>
      </c>
      <c r="AG82" s="18">
        <v>150</v>
      </c>
      <c r="AH82" s="26" t="s">
        <v>198</v>
      </c>
      <c r="AI82" s="46" t="s">
        <v>223</v>
      </c>
      <c r="AJ82" s="18"/>
    </row>
    <row r="83" s="3" customFormat="1" ht="24" spans="1:36">
      <c r="A83" s="22">
        <v>74</v>
      </c>
      <c r="B83" s="17" t="s">
        <v>224</v>
      </c>
      <c r="C83" s="26" t="s">
        <v>225</v>
      </c>
      <c r="D83" s="18" t="s">
        <v>61</v>
      </c>
      <c r="E83" s="24" t="s">
        <v>120</v>
      </c>
      <c r="F83" s="18" t="s">
        <v>120</v>
      </c>
      <c r="G83" s="18">
        <v>2023</v>
      </c>
      <c r="H83" s="18" t="s">
        <v>61</v>
      </c>
      <c r="I83" s="18" t="s">
        <v>107</v>
      </c>
      <c r="J83" s="16">
        <v>15829851988</v>
      </c>
      <c r="K83" s="28">
        <f t="shared" si="4"/>
        <v>70</v>
      </c>
      <c r="L83" s="28">
        <f t="shared" si="5"/>
        <v>0</v>
      </c>
      <c r="M83" s="28"/>
      <c r="N83" s="28"/>
      <c r="O83" s="28"/>
      <c r="P83" s="28"/>
      <c r="Q83" s="28">
        <v>70</v>
      </c>
      <c r="R83" s="28"/>
      <c r="S83" s="28"/>
      <c r="T83" s="28"/>
      <c r="U83" s="28"/>
      <c r="V83" s="28"/>
      <c r="W83" s="28"/>
      <c r="X83" s="28"/>
      <c r="Y83" s="18" t="s">
        <v>51</v>
      </c>
      <c r="Z83" s="18" t="s">
        <v>63</v>
      </c>
      <c r="AA83" s="18" t="s">
        <v>52</v>
      </c>
      <c r="AB83" s="18" t="s">
        <v>64</v>
      </c>
      <c r="AC83" s="18" t="s">
        <v>65</v>
      </c>
      <c r="AD83" s="18" t="s">
        <v>65</v>
      </c>
      <c r="AE83" s="18">
        <v>70</v>
      </c>
      <c r="AF83" s="18">
        <v>70</v>
      </c>
      <c r="AG83" s="18">
        <v>70</v>
      </c>
      <c r="AH83" s="26" t="s">
        <v>198</v>
      </c>
      <c r="AI83" s="46" t="s">
        <v>226</v>
      </c>
      <c r="AJ83" s="18"/>
    </row>
    <row r="84" s="3" customFormat="1" ht="24" spans="1:36">
      <c r="A84" s="22">
        <v>75</v>
      </c>
      <c r="B84" s="17" t="s">
        <v>227</v>
      </c>
      <c r="C84" s="26" t="s">
        <v>228</v>
      </c>
      <c r="D84" s="18" t="s">
        <v>61</v>
      </c>
      <c r="E84" s="24" t="s">
        <v>120</v>
      </c>
      <c r="F84" s="18" t="s">
        <v>120</v>
      </c>
      <c r="G84" s="18">
        <v>2023</v>
      </c>
      <c r="H84" s="18" t="s">
        <v>61</v>
      </c>
      <c r="I84" s="18" t="s">
        <v>107</v>
      </c>
      <c r="J84" s="16">
        <v>15829851988</v>
      </c>
      <c r="K84" s="28">
        <f t="shared" si="4"/>
        <v>100</v>
      </c>
      <c r="L84" s="28">
        <f t="shared" si="5"/>
        <v>0</v>
      </c>
      <c r="M84" s="28"/>
      <c r="N84" s="28"/>
      <c r="O84" s="28"/>
      <c r="P84" s="28"/>
      <c r="Q84" s="28">
        <v>100</v>
      </c>
      <c r="R84" s="28"/>
      <c r="S84" s="28"/>
      <c r="T84" s="28"/>
      <c r="U84" s="28"/>
      <c r="V84" s="28"/>
      <c r="W84" s="28"/>
      <c r="X84" s="28"/>
      <c r="Y84" s="18" t="s">
        <v>51</v>
      </c>
      <c r="Z84" s="18" t="s">
        <v>63</v>
      </c>
      <c r="AA84" s="18" t="s">
        <v>52</v>
      </c>
      <c r="AB84" s="18" t="s">
        <v>64</v>
      </c>
      <c r="AC84" s="18" t="s">
        <v>65</v>
      </c>
      <c r="AD84" s="18" t="s">
        <v>65</v>
      </c>
      <c r="AE84" s="18">
        <v>100</v>
      </c>
      <c r="AF84" s="18">
        <v>100</v>
      </c>
      <c r="AG84" s="18">
        <v>100</v>
      </c>
      <c r="AH84" s="26" t="s">
        <v>198</v>
      </c>
      <c r="AI84" s="46" t="s">
        <v>202</v>
      </c>
      <c r="AJ84" s="18"/>
    </row>
    <row r="85" s="3" customFormat="1" ht="84" spans="1:36">
      <c r="A85" s="22">
        <v>76</v>
      </c>
      <c r="B85" s="17" t="s">
        <v>229</v>
      </c>
      <c r="C85" s="26" t="s">
        <v>230</v>
      </c>
      <c r="D85" s="18" t="s">
        <v>61</v>
      </c>
      <c r="E85" s="24" t="s">
        <v>120</v>
      </c>
      <c r="F85" s="18" t="s">
        <v>120</v>
      </c>
      <c r="G85" s="18">
        <v>2023</v>
      </c>
      <c r="H85" s="18" t="s">
        <v>61</v>
      </c>
      <c r="I85" s="18" t="s">
        <v>107</v>
      </c>
      <c r="J85" s="16">
        <v>15829851988</v>
      </c>
      <c r="K85" s="28">
        <f t="shared" si="4"/>
        <v>200</v>
      </c>
      <c r="L85" s="28">
        <f t="shared" si="5"/>
        <v>0</v>
      </c>
      <c r="M85" s="28"/>
      <c r="N85" s="28"/>
      <c r="O85" s="28"/>
      <c r="P85" s="28"/>
      <c r="Q85" s="28">
        <v>200</v>
      </c>
      <c r="R85" s="28"/>
      <c r="S85" s="28"/>
      <c r="T85" s="28"/>
      <c r="U85" s="28"/>
      <c r="V85" s="28"/>
      <c r="W85" s="28"/>
      <c r="X85" s="28"/>
      <c r="Y85" s="18" t="s">
        <v>51</v>
      </c>
      <c r="Z85" s="18" t="s">
        <v>63</v>
      </c>
      <c r="AA85" s="18" t="s">
        <v>52</v>
      </c>
      <c r="AB85" s="18" t="s">
        <v>64</v>
      </c>
      <c r="AC85" s="18" t="s">
        <v>65</v>
      </c>
      <c r="AD85" s="18" t="s">
        <v>65</v>
      </c>
      <c r="AE85" s="18">
        <v>200</v>
      </c>
      <c r="AF85" s="18">
        <v>200</v>
      </c>
      <c r="AG85" s="18">
        <v>200</v>
      </c>
      <c r="AH85" s="26" t="s">
        <v>198</v>
      </c>
      <c r="AI85" s="46" t="s">
        <v>202</v>
      </c>
      <c r="AJ85" s="18"/>
    </row>
    <row r="86" s="3" customFormat="1" ht="108" spans="1:36">
      <c r="A86" s="22">
        <v>77</v>
      </c>
      <c r="B86" s="17" t="s">
        <v>231</v>
      </c>
      <c r="C86" s="18" t="s">
        <v>232</v>
      </c>
      <c r="D86" s="18" t="s">
        <v>61</v>
      </c>
      <c r="E86" s="24" t="s">
        <v>120</v>
      </c>
      <c r="F86" s="18" t="s">
        <v>120</v>
      </c>
      <c r="G86" s="18">
        <v>2023</v>
      </c>
      <c r="H86" s="18" t="s">
        <v>61</v>
      </c>
      <c r="I86" s="18" t="s">
        <v>107</v>
      </c>
      <c r="J86" s="16">
        <v>15829851988</v>
      </c>
      <c r="K86" s="28">
        <f t="shared" si="4"/>
        <v>1000</v>
      </c>
      <c r="L86" s="28">
        <f t="shared" si="5"/>
        <v>0</v>
      </c>
      <c r="M86" s="28"/>
      <c r="N86" s="28"/>
      <c r="O86" s="28"/>
      <c r="P86" s="28"/>
      <c r="Q86" s="28">
        <v>1000</v>
      </c>
      <c r="R86" s="28"/>
      <c r="S86" s="28"/>
      <c r="T86" s="28"/>
      <c r="U86" s="28"/>
      <c r="V86" s="28"/>
      <c r="W86" s="28"/>
      <c r="X86" s="28"/>
      <c r="Y86" s="18" t="s">
        <v>51</v>
      </c>
      <c r="Z86" s="18" t="s">
        <v>63</v>
      </c>
      <c r="AA86" s="18" t="s">
        <v>52</v>
      </c>
      <c r="AB86" s="18" t="s">
        <v>64</v>
      </c>
      <c r="AC86" s="18" t="s">
        <v>65</v>
      </c>
      <c r="AD86" s="18" t="s">
        <v>65</v>
      </c>
      <c r="AE86" s="24">
        <v>1000</v>
      </c>
      <c r="AF86" s="24">
        <v>1000</v>
      </c>
      <c r="AG86" s="24">
        <v>1000</v>
      </c>
      <c r="AH86" s="26" t="s">
        <v>233</v>
      </c>
      <c r="AI86" s="46" t="s">
        <v>234</v>
      </c>
      <c r="AJ86" s="18"/>
    </row>
    <row r="87" s="3" customFormat="1" ht="84" spans="1:36">
      <c r="A87" s="22">
        <v>78</v>
      </c>
      <c r="B87" s="17" t="s">
        <v>235</v>
      </c>
      <c r="C87" s="18" t="s">
        <v>236</v>
      </c>
      <c r="D87" s="18" t="s">
        <v>61</v>
      </c>
      <c r="E87" s="24" t="s">
        <v>85</v>
      </c>
      <c r="F87" s="18" t="s">
        <v>85</v>
      </c>
      <c r="G87" s="18">
        <v>2023</v>
      </c>
      <c r="H87" s="18" t="s">
        <v>61</v>
      </c>
      <c r="I87" s="18" t="s">
        <v>107</v>
      </c>
      <c r="J87" s="16">
        <v>15829851988</v>
      </c>
      <c r="K87" s="28">
        <f t="shared" si="4"/>
        <v>700</v>
      </c>
      <c r="L87" s="28">
        <f t="shared" si="5"/>
        <v>0</v>
      </c>
      <c r="M87" s="28"/>
      <c r="N87" s="28"/>
      <c r="O87" s="28"/>
      <c r="P87" s="28"/>
      <c r="Q87" s="28">
        <v>700</v>
      </c>
      <c r="R87" s="28"/>
      <c r="S87" s="28"/>
      <c r="T87" s="28"/>
      <c r="U87" s="28"/>
      <c r="V87" s="28"/>
      <c r="W87" s="28"/>
      <c r="X87" s="28"/>
      <c r="Y87" s="18" t="s">
        <v>51</v>
      </c>
      <c r="Z87" s="18" t="s">
        <v>63</v>
      </c>
      <c r="AA87" s="18" t="s">
        <v>52</v>
      </c>
      <c r="AB87" s="18" t="s">
        <v>64</v>
      </c>
      <c r="AC87" s="18" t="s">
        <v>65</v>
      </c>
      <c r="AD87" s="18" t="s">
        <v>65</v>
      </c>
      <c r="AE87" s="24">
        <v>700</v>
      </c>
      <c r="AF87" s="24">
        <v>700</v>
      </c>
      <c r="AG87" s="18">
        <v>700</v>
      </c>
      <c r="AH87" s="26" t="s">
        <v>233</v>
      </c>
      <c r="AI87" s="46" t="s">
        <v>237</v>
      </c>
      <c r="AJ87" s="26"/>
    </row>
    <row r="88" s="3" customFormat="1" ht="202.5" spans="1:36">
      <c r="A88" s="22">
        <v>79</v>
      </c>
      <c r="B88" s="17" t="s">
        <v>238</v>
      </c>
      <c r="C88" s="23" t="str">
        <f>VLOOKUP(B88,'[1]2023年度统筹整合财政涉农资金项目明细表'!$B$11:$C$319,2,FALSE)</f>
        <v>（一）重点就木瓜的物质基础进行研发，白河木瓜区域品牌提升宣传(举办木瓜节1次、开设白河木瓜消费帮扶店1家、宣传推荐)；病虫害防治5000亩；购买有机肥990吨，施肥4950亩。（二）研发木瓜新产品15种（木瓜日化用品3款、木瓜化妆品3款、木瓜茶饮2款、开发木瓜果酒2款，52度木瓜白酒一款、木瓜小食品4款）并进行成果转化。</v>
      </c>
      <c r="D88" s="18" t="s">
        <v>239</v>
      </c>
      <c r="E88" s="24" t="s">
        <v>240</v>
      </c>
      <c r="F88" s="18" t="s">
        <v>241</v>
      </c>
      <c r="G88" s="18">
        <v>2023</v>
      </c>
      <c r="H88" s="18" t="s">
        <v>239</v>
      </c>
      <c r="I88" s="18" t="s">
        <v>242</v>
      </c>
      <c r="J88" s="16">
        <v>15209150011</v>
      </c>
      <c r="K88" s="28">
        <f t="shared" si="4"/>
        <v>600</v>
      </c>
      <c r="L88" s="28">
        <f t="shared" si="5"/>
        <v>600</v>
      </c>
      <c r="M88" s="28">
        <v>600</v>
      </c>
      <c r="N88" s="28"/>
      <c r="O88" s="28"/>
      <c r="P88" s="28"/>
      <c r="Q88" s="28"/>
      <c r="R88" s="28"/>
      <c r="S88" s="28"/>
      <c r="T88" s="28"/>
      <c r="U88" s="28"/>
      <c r="V88" s="28"/>
      <c r="W88" s="28"/>
      <c r="X88" s="28"/>
      <c r="Y88" s="18" t="s">
        <v>51</v>
      </c>
      <c r="Z88" s="18" t="s">
        <v>63</v>
      </c>
      <c r="AA88" s="18" t="s">
        <v>52</v>
      </c>
      <c r="AB88" s="18" t="s">
        <v>64</v>
      </c>
      <c r="AC88" s="18" t="s">
        <v>65</v>
      </c>
      <c r="AD88" s="18" t="s">
        <v>65</v>
      </c>
      <c r="AE88" s="18">
        <f>VLOOKUP(B88,'[1]2023年度统筹整合财政涉农资金项目明细表'!$B$11:$L$319,11,FALSE)</f>
        <v>211</v>
      </c>
      <c r="AF88" s="18">
        <f>VLOOKUP(B88,'[1]2023年度统筹整合财政涉农资金项目明细表'!$B$11:$M$321,12,FALSE)</f>
        <v>220</v>
      </c>
      <c r="AG88" s="18">
        <f>VLOOKUP(B88,'[1]2023年度统筹整合财政涉农资金项目明细表'!$B$11:$O$319,14,FALSE)</f>
        <v>315</v>
      </c>
      <c r="AH88" s="51" t="s">
        <v>243</v>
      </c>
      <c r="AI88" s="23" t="str">
        <f>VLOOKUP(B88,'[1]2023年度统筹整合财政涉农资金项目明细表'!$B$11:$E$319,4,FALSE)</f>
        <v>项目实施能够延伸产业链条，丰富产品种类，提高白河木瓜知名度，拓宽营销渠道，以示范引领带动木瓜规范化管护，提高木瓜的产量及质量，促推农民增收。根据《支持木瓜全产业链产业发展奖补办法》，财政投入资金应优先形成固定资产，形成的固定资产产权归村集体所有，通过方案、协议形式，建立以土地流转、就业务工、产销对接等利益联接机制，扶持壮大村集体经济，确保群众充分受益。使用扶持资金，每2万元带动 1 户，户年均增收不少于 2000 元。通过项目实施项目带动受益总人口301户315人，其中直接受益脱贫人口211户220人，预计户年均增收1000元以上，其中劳务带动286户300人，预计户年均增收1000元以上；土地流转10户15人，预计年户均增收150元/亩。</v>
      </c>
      <c r="AJ88" s="18"/>
    </row>
    <row r="89" s="3" customFormat="1" ht="180" spans="1:36">
      <c r="A89" s="22">
        <v>80</v>
      </c>
      <c r="B89" s="17" t="s">
        <v>244</v>
      </c>
      <c r="C89" s="23" t="str">
        <f>VLOOKUP(B89,'[1]2023年度统筹整合财政涉农资金项目明细表'!$B$11:$C$319,2,FALSE)</f>
        <v>结合各个园区实际，因地制宜的对7050亩核桃园实施嫁接、除草、施肥、修剪、病虫害防治、刷白等措施，促进核桃园综合效益得到有效提升,其中对6000亩核桃园中存在品种不适宜、树势过弱，树体老化，病虫害危害严重的低产低效核桃树实施嫁接改造，并做好嫁接后的管理；对1050亩品种优良的核桃园实施科学管理，做好除草、施肥、修剪、病虫害防治、刷白等工作。</v>
      </c>
      <c r="D89" s="18" t="s">
        <v>239</v>
      </c>
      <c r="E89" s="24" t="s">
        <v>245</v>
      </c>
      <c r="F89" s="40" t="s">
        <v>246</v>
      </c>
      <c r="G89" s="18">
        <v>2023</v>
      </c>
      <c r="H89" s="18" t="s">
        <v>239</v>
      </c>
      <c r="I89" s="18" t="s">
        <v>242</v>
      </c>
      <c r="J89" s="16">
        <v>15209150011</v>
      </c>
      <c r="K89" s="28">
        <v>600</v>
      </c>
      <c r="L89" s="28">
        <f t="shared" si="5"/>
        <v>402</v>
      </c>
      <c r="M89" s="28">
        <v>402</v>
      </c>
      <c r="N89" s="28"/>
      <c r="O89" s="28"/>
      <c r="P89" s="28"/>
      <c r="Q89" s="28">
        <v>198</v>
      </c>
      <c r="R89" s="28"/>
      <c r="S89" s="28"/>
      <c r="T89" s="28"/>
      <c r="U89" s="28"/>
      <c r="V89" s="28"/>
      <c r="W89" s="28"/>
      <c r="X89" s="28"/>
      <c r="Y89" s="18" t="s">
        <v>51</v>
      </c>
      <c r="Z89" s="18" t="s">
        <v>63</v>
      </c>
      <c r="AA89" s="18" t="s">
        <v>52</v>
      </c>
      <c r="AB89" s="18" t="s">
        <v>64</v>
      </c>
      <c r="AC89" s="18" t="s">
        <v>65</v>
      </c>
      <c r="AD89" s="18" t="s">
        <v>65</v>
      </c>
      <c r="AE89" s="18">
        <f>VLOOKUP(B89,'[1]2023年度统筹整合财政涉农资金项目明细表'!$B$11:$L$319,11,FALSE)</f>
        <v>200</v>
      </c>
      <c r="AF89" s="18">
        <f>VLOOKUP(B89,'[1]2023年度统筹整合财政涉农资金项目明细表'!$B$11:$M$321,12,FALSE)</f>
        <v>400</v>
      </c>
      <c r="AG89" s="18">
        <f>VLOOKUP(B89,'[1]2023年度统筹整合财政涉农资金项目明细表'!$B$11:$O$319,14,FALSE)</f>
        <v>802</v>
      </c>
      <c r="AH89" s="40" t="s">
        <v>247</v>
      </c>
      <c r="AI89" s="23" t="str">
        <f>VLOOKUP(B89,'[1]2023年度统筹整合财政涉农资金项目明细表'!$B$11:$E$319,4,FALSE)</f>
        <v>根据《白河县特色经济林及林下经济发展项目资金支持办法》，通过林地流转、劳务用工、林产品回收等方式，稳定带动脱贫户增收，与农户签订联农带农利益联结机制，形成可佐证的印证资料。每扶持 1 万元带动农户不少于1户，其中带动脱贫户和监测户不少于 30%，户年均增收 1000元以上。对7050亩核桃园实施嫁接、除草、施肥、修剪、病虫害防治、刷白等工作，促进核桃园综合效益得到有效提升。通过劳务用工带动不低于402户802人增收，其中脱贫户不低于200户400人，预计户年均增收不低于2000元。相关扶持标准：核桃园科学管理扶持标准400元/亩；核桃园嫁接改造600元/亩。</v>
      </c>
      <c r="AJ89" s="18"/>
    </row>
    <row r="90" s="3" customFormat="1" ht="202.5" spans="1:36">
      <c r="A90" s="22">
        <v>81</v>
      </c>
      <c r="B90" s="17" t="s">
        <v>248</v>
      </c>
      <c r="C90" s="23" t="str">
        <f>VLOOKUP(B90,'[1]2023年度统筹整合财政涉农资金项目明细表'!$B$11:$C$319,2,FALSE)</f>
        <v>林下种植中药材1100亩，林下魔芋550亩，发展林下养猪2900头、林下养鸡6.5万只、林下养蜂2200箱、林下种植天麻1.5万平方。</v>
      </c>
      <c r="D90" s="18" t="s">
        <v>239</v>
      </c>
      <c r="E90" s="24" t="s">
        <v>249</v>
      </c>
      <c r="F90" s="18" t="s">
        <v>250</v>
      </c>
      <c r="G90" s="18">
        <v>2023</v>
      </c>
      <c r="H90" s="18" t="s">
        <v>239</v>
      </c>
      <c r="I90" s="18" t="s">
        <v>242</v>
      </c>
      <c r="J90" s="16">
        <v>15209150011</v>
      </c>
      <c r="K90" s="28">
        <f>L90+Q90</f>
        <v>200</v>
      </c>
      <c r="L90" s="28">
        <f t="shared" si="5"/>
        <v>200</v>
      </c>
      <c r="M90" s="28">
        <v>200</v>
      </c>
      <c r="N90" s="28"/>
      <c r="O90" s="28"/>
      <c r="P90" s="28"/>
      <c r="Q90" s="28"/>
      <c r="R90" s="28"/>
      <c r="S90" s="28"/>
      <c r="T90" s="28"/>
      <c r="U90" s="28"/>
      <c r="V90" s="28"/>
      <c r="W90" s="28"/>
      <c r="X90" s="28"/>
      <c r="Y90" s="18" t="s">
        <v>51</v>
      </c>
      <c r="Z90" s="18" t="s">
        <v>63</v>
      </c>
      <c r="AA90" s="18" t="s">
        <v>52</v>
      </c>
      <c r="AB90" s="18" t="s">
        <v>64</v>
      </c>
      <c r="AC90" s="18" t="s">
        <v>65</v>
      </c>
      <c r="AD90" s="18" t="s">
        <v>65</v>
      </c>
      <c r="AE90" s="18">
        <f>VLOOKUP(B90,'[1]2023年度统筹整合财政涉农资金项目明细表'!$B$11:$L$319,11,FALSE)</f>
        <v>200</v>
      </c>
      <c r="AF90" s="18">
        <f>VLOOKUP(B90,'[1]2023年度统筹整合财政涉农资金项目明细表'!$B$11:$M$321,12,FALSE)</f>
        <v>200</v>
      </c>
      <c r="AG90" s="18">
        <f>VLOOKUP(B90,'[1]2023年度统筹整合财政涉农资金项目明细表'!$B$11:$O$319,14,FALSE)</f>
        <v>343</v>
      </c>
      <c r="AH90" s="38" t="s">
        <v>251</v>
      </c>
      <c r="AI90" s="23" t="str">
        <f>VLOOKUP(B90,'[1]2023年度统筹整合财政涉农资金项目明细表'!$B$11:$E$319,4,FALSE)</f>
        <v>完成林下种植中药材1100亩，林下魔芋550亩，发展林下养猪2900头、林下养鸡6.5万只、林下养蜂2200箱、林下种植天麻1.5万平方。根据《白河县特色经济林及林下经济发展项目资金支持办法》，通过林地流转、劳务用工、林产品回收等方式，稳定带动脱贫户增收，与农户签订联农带农利益联结机制，形成可佐证的印证资料。每扶持 1 万元带动农户不少于1户，其中带动脱贫户和监测户不少于 30%，户年均增收 1000元以上。通过项目劳务带动242户343人，其中直接受益脱贫户不低于200户200人，预计户年均增收不低于1500元。相关扶持标准：林下种植中药材、魔芋400元/亩；林下养猪300元/头；林下养鸡2元/只；林下养蜂100元/箱；林下种植天麻8元/平方米。</v>
      </c>
      <c r="AJ90" s="18"/>
    </row>
    <row r="91" s="3" customFormat="1" ht="146.25" spans="1:36">
      <c r="A91" s="22">
        <v>82</v>
      </c>
      <c r="B91" s="17" t="s">
        <v>252</v>
      </c>
      <c r="C91" s="23" t="str">
        <f>VLOOKUP(B91,'[1]2023年度统筹整合财政涉农资金项目明细表'!$B$11:$C$319,2,FALSE)</f>
        <v>为进一步巩固我县核桃、香椿、花椒等为重点的特色经济林产业建设，提升经济林木抗逆能力，提高亩均效益，2023年按照园区生产建设需求完成碳基营养肥支持总量500吨。</v>
      </c>
      <c r="D91" s="18" t="s">
        <v>239</v>
      </c>
      <c r="E91" s="24" t="s">
        <v>249</v>
      </c>
      <c r="F91" s="18" t="s">
        <v>253</v>
      </c>
      <c r="G91" s="18">
        <v>2023</v>
      </c>
      <c r="H91" s="18" t="s">
        <v>239</v>
      </c>
      <c r="I91" s="18" t="s">
        <v>242</v>
      </c>
      <c r="J91" s="16">
        <v>15209150011</v>
      </c>
      <c r="K91" s="28">
        <v>100</v>
      </c>
      <c r="L91" s="28">
        <f t="shared" si="5"/>
        <v>98</v>
      </c>
      <c r="M91" s="28">
        <v>98</v>
      </c>
      <c r="N91" s="28"/>
      <c r="O91" s="28"/>
      <c r="P91" s="28"/>
      <c r="Q91" s="28">
        <v>2</v>
      </c>
      <c r="R91" s="28"/>
      <c r="S91" s="28"/>
      <c r="T91" s="28"/>
      <c r="U91" s="28"/>
      <c r="V91" s="28"/>
      <c r="W91" s="28"/>
      <c r="X91" s="28"/>
      <c r="Y91" s="18" t="s">
        <v>51</v>
      </c>
      <c r="Z91" s="18" t="s">
        <v>63</v>
      </c>
      <c r="AA91" s="18" t="s">
        <v>52</v>
      </c>
      <c r="AB91" s="18" t="s">
        <v>64</v>
      </c>
      <c r="AC91" s="18" t="s">
        <v>65</v>
      </c>
      <c r="AD91" s="18" t="s">
        <v>65</v>
      </c>
      <c r="AE91" s="18">
        <f>VLOOKUP(B91,'[1]2023年度统筹整合财政涉农资金项目明细表'!$B$11:$L$319,11,FALSE)</f>
        <v>100</v>
      </c>
      <c r="AF91" s="18">
        <f>VLOOKUP(B91,'[1]2023年度统筹整合财政涉农资金项目明细表'!$B$11:$M$321,12,FALSE)</f>
        <v>100</v>
      </c>
      <c r="AG91" s="18">
        <f>VLOOKUP(B91,'[1]2023年度统筹整合财政涉农资金项目明细表'!$B$11:$O$319,14,FALSE)</f>
        <v>131</v>
      </c>
      <c r="AH91" s="38" t="s">
        <v>254</v>
      </c>
      <c r="AI91" s="23" t="str">
        <f>VLOOKUP(B91,'[1]2023年度统筹整合财政涉农资金项目明细表'!$B$11:$E$319,4,FALSE)</f>
        <v>完成肥料支持总量500吨，施肥面积2500亩。根据《白河县特色经济林及林下经济发展项目资金支持办法》，通过林地流转、劳务用工、林产品回收等方式，稳定带动脱贫户增收，与农户签订联农带农利益联结机制，形成可佐证的印证资料。每扶持 1 万元带动农户不少于1户，其中带动脱贫户和监测户不少于 30%，户年均增收 1000元以上。通过发展产业带动农户120户131人增收，其中直接受益脱贫人口100户100人，预计户年均增收1000元以上。相关扶持标准：每亩200公斤施肥标准申报肥料扶持。</v>
      </c>
      <c r="AJ91" s="18"/>
    </row>
    <row r="92" s="3" customFormat="1" ht="84" spans="1:36">
      <c r="A92" s="22">
        <v>83</v>
      </c>
      <c r="B92" s="17" t="s">
        <v>255</v>
      </c>
      <c r="C92" s="38" t="s">
        <v>256</v>
      </c>
      <c r="D92" s="18" t="s">
        <v>239</v>
      </c>
      <c r="E92" s="24" t="s">
        <v>240</v>
      </c>
      <c r="F92" s="18" t="s">
        <v>257</v>
      </c>
      <c r="G92" s="18">
        <v>2023</v>
      </c>
      <c r="H92" s="18" t="s">
        <v>239</v>
      </c>
      <c r="I92" s="18" t="s">
        <v>242</v>
      </c>
      <c r="J92" s="16">
        <v>15209150011</v>
      </c>
      <c r="K92" s="28">
        <f t="shared" ref="K92:K97" si="6">L92+Q92</f>
        <v>300</v>
      </c>
      <c r="L92" s="28">
        <f t="shared" si="5"/>
        <v>0</v>
      </c>
      <c r="M92" s="28"/>
      <c r="N92" s="28"/>
      <c r="O92" s="28"/>
      <c r="P92" s="28"/>
      <c r="Q92" s="28">
        <v>300</v>
      </c>
      <c r="R92" s="28"/>
      <c r="S92" s="28"/>
      <c r="T92" s="28"/>
      <c r="U92" s="28"/>
      <c r="V92" s="28"/>
      <c r="W92" s="28"/>
      <c r="X92" s="28"/>
      <c r="Y92" s="18" t="s">
        <v>51</v>
      </c>
      <c r="Z92" s="18" t="s">
        <v>63</v>
      </c>
      <c r="AA92" s="18" t="s">
        <v>52</v>
      </c>
      <c r="AB92" s="18" t="s">
        <v>64</v>
      </c>
      <c r="AC92" s="18" t="s">
        <v>65</v>
      </c>
      <c r="AD92" s="18" t="s">
        <v>65</v>
      </c>
      <c r="AE92" s="18">
        <v>300</v>
      </c>
      <c r="AF92" s="18">
        <v>300</v>
      </c>
      <c r="AG92" s="18">
        <v>300</v>
      </c>
      <c r="AH92" s="38" t="s">
        <v>251</v>
      </c>
      <c r="AI92" s="52" t="s">
        <v>258</v>
      </c>
      <c r="AJ92" s="18"/>
    </row>
    <row r="93" s="3" customFormat="1" ht="48" spans="1:36">
      <c r="A93" s="22">
        <v>84</v>
      </c>
      <c r="B93" s="17" t="s">
        <v>259</v>
      </c>
      <c r="C93" s="38" t="s">
        <v>260</v>
      </c>
      <c r="D93" s="18" t="s">
        <v>239</v>
      </c>
      <c r="E93" s="24" t="s">
        <v>99</v>
      </c>
      <c r="F93" s="18" t="s">
        <v>261</v>
      </c>
      <c r="G93" s="18">
        <v>2023</v>
      </c>
      <c r="H93" s="18" t="s">
        <v>239</v>
      </c>
      <c r="I93" s="18" t="s">
        <v>242</v>
      </c>
      <c r="J93" s="16">
        <v>15209150011</v>
      </c>
      <c r="K93" s="28">
        <f t="shared" si="6"/>
        <v>60</v>
      </c>
      <c r="L93" s="28">
        <f t="shared" si="5"/>
        <v>0</v>
      </c>
      <c r="M93" s="28"/>
      <c r="N93" s="28"/>
      <c r="O93" s="28"/>
      <c r="P93" s="28"/>
      <c r="Q93" s="28">
        <v>60</v>
      </c>
      <c r="R93" s="28"/>
      <c r="S93" s="28"/>
      <c r="T93" s="28"/>
      <c r="U93" s="28"/>
      <c r="V93" s="28"/>
      <c r="W93" s="28"/>
      <c r="X93" s="28"/>
      <c r="Y93" s="18" t="s">
        <v>51</v>
      </c>
      <c r="Z93" s="18" t="s">
        <v>63</v>
      </c>
      <c r="AA93" s="18" t="s">
        <v>52</v>
      </c>
      <c r="AB93" s="18" t="s">
        <v>64</v>
      </c>
      <c r="AC93" s="18" t="s">
        <v>65</v>
      </c>
      <c r="AD93" s="18" t="s">
        <v>65</v>
      </c>
      <c r="AE93" s="18">
        <v>30</v>
      </c>
      <c r="AF93" s="18">
        <v>60</v>
      </c>
      <c r="AG93" s="18">
        <v>120</v>
      </c>
      <c r="AH93" s="38" t="s">
        <v>247</v>
      </c>
      <c r="AI93" s="52" t="s">
        <v>262</v>
      </c>
      <c r="AJ93" s="18"/>
    </row>
    <row r="94" s="3" customFormat="1" ht="60" spans="1:36">
      <c r="A94" s="22">
        <v>85</v>
      </c>
      <c r="B94" s="17" t="s">
        <v>263</v>
      </c>
      <c r="C94" s="18" t="s">
        <v>264</v>
      </c>
      <c r="D94" s="18" t="s">
        <v>239</v>
      </c>
      <c r="E94" s="24">
        <v>11</v>
      </c>
      <c r="F94" s="18" t="s">
        <v>265</v>
      </c>
      <c r="G94" s="18">
        <v>2023</v>
      </c>
      <c r="H94" s="18" t="s">
        <v>239</v>
      </c>
      <c r="I94" s="18" t="s">
        <v>242</v>
      </c>
      <c r="J94" s="16">
        <v>15209150011</v>
      </c>
      <c r="K94" s="28">
        <f t="shared" si="6"/>
        <v>500</v>
      </c>
      <c r="L94" s="28">
        <f t="shared" si="5"/>
        <v>0</v>
      </c>
      <c r="M94" s="28"/>
      <c r="N94" s="28"/>
      <c r="O94" s="28"/>
      <c r="P94" s="28"/>
      <c r="Q94" s="28">
        <v>500</v>
      </c>
      <c r="R94" s="28"/>
      <c r="S94" s="28"/>
      <c r="T94" s="28"/>
      <c r="U94" s="28"/>
      <c r="V94" s="28"/>
      <c r="W94" s="28"/>
      <c r="X94" s="28"/>
      <c r="Y94" s="18" t="s">
        <v>51</v>
      </c>
      <c r="Z94" s="18" t="s">
        <v>63</v>
      </c>
      <c r="AA94" s="18" t="s">
        <v>52</v>
      </c>
      <c r="AB94" s="18" t="s">
        <v>64</v>
      </c>
      <c r="AC94" s="18" t="s">
        <v>65</v>
      </c>
      <c r="AD94" s="18" t="s">
        <v>65</v>
      </c>
      <c r="AE94" s="40">
        <v>375</v>
      </c>
      <c r="AF94" s="40">
        <v>375</v>
      </c>
      <c r="AG94" s="40">
        <v>500</v>
      </c>
      <c r="AH94" s="40" t="s">
        <v>266</v>
      </c>
      <c r="AI94" s="53" t="s">
        <v>267</v>
      </c>
      <c r="AJ94" s="18"/>
    </row>
    <row r="95" s="3" customFormat="1" ht="67.5" spans="1:36">
      <c r="A95" s="22">
        <v>86</v>
      </c>
      <c r="B95" s="17" t="s">
        <v>268</v>
      </c>
      <c r="C95" s="23" t="s">
        <v>269</v>
      </c>
      <c r="D95" s="18" t="s">
        <v>239</v>
      </c>
      <c r="E95" s="24" t="s">
        <v>68</v>
      </c>
      <c r="F95" s="40" t="s">
        <v>270</v>
      </c>
      <c r="G95" s="40">
        <v>2023</v>
      </c>
      <c r="H95" s="18" t="s">
        <v>239</v>
      </c>
      <c r="I95" s="18" t="s">
        <v>242</v>
      </c>
      <c r="J95" s="16">
        <v>15209150011</v>
      </c>
      <c r="K95" s="28">
        <f t="shared" si="6"/>
        <v>115</v>
      </c>
      <c r="L95" s="28">
        <f t="shared" si="5"/>
        <v>15</v>
      </c>
      <c r="M95" s="28">
        <v>15</v>
      </c>
      <c r="N95" s="28"/>
      <c r="O95" s="28"/>
      <c r="P95" s="28"/>
      <c r="Q95" s="28">
        <v>100</v>
      </c>
      <c r="R95" s="28"/>
      <c r="S95" s="28"/>
      <c r="T95" s="28"/>
      <c r="U95" s="28"/>
      <c r="V95" s="28"/>
      <c r="W95" s="28"/>
      <c r="X95" s="28"/>
      <c r="Y95" s="18" t="s">
        <v>51</v>
      </c>
      <c r="Z95" s="18" t="s">
        <v>63</v>
      </c>
      <c r="AA95" s="18" t="s">
        <v>52</v>
      </c>
      <c r="AB95" s="18" t="s">
        <v>64</v>
      </c>
      <c r="AC95" s="18" t="s">
        <v>65</v>
      </c>
      <c r="AD95" s="18" t="s">
        <v>65</v>
      </c>
      <c r="AE95" s="18">
        <f>VLOOKUP(B95,'[1]2023年度统筹整合财政涉农资金项目明细表'!$B$11:$L$319,11,FALSE)</f>
        <v>5</v>
      </c>
      <c r="AF95" s="18">
        <f>VLOOKUP(B95,'[1]2023年度统筹整合财政涉农资金项目明细表'!$B$11:$M$321,12,FALSE)</f>
        <v>5</v>
      </c>
      <c r="AG95" s="18">
        <f>VLOOKUP(B95,'[1]2023年度统筹整合财政涉农资金项目明细表'!$B$11:$O$319,14,FALSE)</f>
        <v>15</v>
      </c>
      <c r="AH95" s="18" t="s">
        <v>271</v>
      </c>
      <c r="AI95" s="23" t="str">
        <f>VLOOKUP(B95,'[1]2023年度统筹整合财政涉农资金项目明细表'!$B$11:$E$319,4,FALSE)</f>
        <v>根据《白河县特色经济林及林下经济发展项目资金支持办法》（具体奖补标准见文字部分），带动农户15户，其中直接受益脱贫人口5户5人，共计增收3万元以上。相关扶持标准：林下种植中药材400元/亩。</v>
      </c>
      <c r="AJ95" s="18"/>
    </row>
    <row r="96" s="3" customFormat="1" ht="60" spans="1:36">
      <c r="A96" s="22">
        <v>87</v>
      </c>
      <c r="B96" s="17" t="s">
        <v>272</v>
      </c>
      <c r="C96" s="18" t="s">
        <v>273</v>
      </c>
      <c r="D96" s="18" t="s">
        <v>239</v>
      </c>
      <c r="E96" s="24" t="s">
        <v>274</v>
      </c>
      <c r="F96" s="18" t="s">
        <v>275</v>
      </c>
      <c r="G96" s="18">
        <v>2023</v>
      </c>
      <c r="H96" s="18" t="s">
        <v>239</v>
      </c>
      <c r="I96" s="18" t="s">
        <v>242</v>
      </c>
      <c r="J96" s="16">
        <v>15209150011</v>
      </c>
      <c r="K96" s="28">
        <f t="shared" si="6"/>
        <v>40</v>
      </c>
      <c r="L96" s="28">
        <f t="shared" si="5"/>
        <v>0</v>
      </c>
      <c r="M96" s="28"/>
      <c r="N96" s="28"/>
      <c r="O96" s="28"/>
      <c r="P96" s="28"/>
      <c r="Q96" s="28">
        <v>40</v>
      </c>
      <c r="R96" s="28"/>
      <c r="S96" s="28"/>
      <c r="T96" s="28"/>
      <c r="U96" s="28"/>
      <c r="V96" s="28"/>
      <c r="W96" s="28"/>
      <c r="X96" s="28"/>
      <c r="Y96" s="18" t="s">
        <v>51</v>
      </c>
      <c r="Z96" s="18" t="s">
        <v>63</v>
      </c>
      <c r="AA96" s="18" t="s">
        <v>52</v>
      </c>
      <c r="AB96" s="18" t="s">
        <v>64</v>
      </c>
      <c r="AC96" s="18" t="s">
        <v>65</v>
      </c>
      <c r="AD96" s="18" t="s">
        <v>65</v>
      </c>
      <c r="AE96" s="18">
        <v>10</v>
      </c>
      <c r="AF96" s="18">
        <v>10</v>
      </c>
      <c r="AG96" s="18">
        <v>40</v>
      </c>
      <c r="AH96" s="38" t="s">
        <v>276</v>
      </c>
      <c r="AI96" s="52" t="s">
        <v>277</v>
      </c>
      <c r="AJ96" s="18"/>
    </row>
    <row r="97" s="3" customFormat="1" ht="60" spans="1:36">
      <c r="A97" s="22">
        <v>88</v>
      </c>
      <c r="B97" s="17" t="s">
        <v>278</v>
      </c>
      <c r="C97" s="18" t="s">
        <v>279</v>
      </c>
      <c r="D97" s="18" t="s">
        <v>280</v>
      </c>
      <c r="E97" s="24" t="s">
        <v>99</v>
      </c>
      <c r="F97" s="18" t="s">
        <v>281</v>
      </c>
      <c r="G97" s="18">
        <v>2023</v>
      </c>
      <c r="H97" s="18" t="s">
        <v>280</v>
      </c>
      <c r="I97" s="18" t="s">
        <v>282</v>
      </c>
      <c r="J97" s="16">
        <v>13992502735</v>
      </c>
      <c r="K97" s="28">
        <f t="shared" si="6"/>
        <v>40</v>
      </c>
      <c r="L97" s="28">
        <f t="shared" si="5"/>
        <v>0</v>
      </c>
      <c r="M97" s="28">
        <v>0</v>
      </c>
      <c r="N97" s="28"/>
      <c r="O97" s="28"/>
      <c r="P97" s="28"/>
      <c r="Q97" s="28">
        <v>40</v>
      </c>
      <c r="R97" s="28"/>
      <c r="S97" s="28"/>
      <c r="T97" s="28"/>
      <c r="U97" s="28"/>
      <c r="V97" s="28"/>
      <c r="W97" s="28"/>
      <c r="X97" s="28"/>
      <c r="Y97" s="18" t="s">
        <v>51</v>
      </c>
      <c r="Z97" s="18" t="s">
        <v>63</v>
      </c>
      <c r="AA97" s="18" t="s">
        <v>52</v>
      </c>
      <c r="AB97" s="18" t="s">
        <v>64</v>
      </c>
      <c r="AC97" s="18" t="s">
        <v>65</v>
      </c>
      <c r="AD97" s="18" t="s">
        <v>65</v>
      </c>
      <c r="AE97" s="18">
        <v>20</v>
      </c>
      <c r="AF97" s="18">
        <v>56</v>
      </c>
      <c r="AG97" s="18">
        <v>123</v>
      </c>
      <c r="AH97" s="18" t="s">
        <v>271</v>
      </c>
      <c r="AI97" s="23" t="s">
        <v>283</v>
      </c>
      <c r="AJ97" s="18"/>
    </row>
    <row r="98" s="3" customFormat="1" ht="90" spans="1:36">
      <c r="A98" s="22">
        <v>89</v>
      </c>
      <c r="B98" s="41" t="s">
        <v>284</v>
      </c>
      <c r="C98" s="23" t="str">
        <f>VLOOKUP(B98,'[1]2023年度统筹整合财政涉农资金项目明细表'!$B$11:$C$319,2,FALSE)</f>
        <v>规范化管理核桃园区500亩，发展核桃林下经济500亩，其中林下牡丹200亩，林下魔芋300亩。</v>
      </c>
      <c r="D98" s="18" t="s">
        <v>239</v>
      </c>
      <c r="E98" s="42" t="s">
        <v>99</v>
      </c>
      <c r="F98" s="42" t="s">
        <v>285</v>
      </c>
      <c r="G98" s="18">
        <v>2023</v>
      </c>
      <c r="H98" s="18" t="s">
        <v>239</v>
      </c>
      <c r="I98" s="18" t="s">
        <v>242</v>
      </c>
      <c r="J98" s="16">
        <v>15209150011</v>
      </c>
      <c r="K98" s="31">
        <v>50</v>
      </c>
      <c r="L98" s="31">
        <v>50</v>
      </c>
      <c r="M98" s="31"/>
      <c r="N98" s="31">
        <v>50</v>
      </c>
      <c r="O98" s="31"/>
      <c r="P98" s="31"/>
      <c r="Q98" s="31"/>
      <c r="R98" s="28"/>
      <c r="S98" s="28"/>
      <c r="T98" s="28"/>
      <c r="U98" s="28"/>
      <c r="V98" s="28"/>
      <c r="W98" s="28"/>
      <c r="X98" s="28"/>
      <c r="Y98" s="18" t="s">
        <v>51</v>
      </c>
      <c r="Z98" s="18" t="s">
        <v>63</v>
      </c>
      <c r="AA98" s="18" t="s">
        <v>52</v>
      </c>
      <c r="AB98" s="18" t="s">
        <v>64</v>
      </c>
      <c r="AC98" s="18" t="s">
        <v>65</v>
      </c>
      <c r="AD98" s="18" t="s">
        <v>65</v>
      </c>
      <c r="AE98" s="18">
        <f>VLOOKUP(B98,'[1]2023年度统筹整合财政涉农资金项目明细表'!$B$11:$L$319,11,FALSE)</f>
        <v>25</v>
      </c>
      <c r="AF98" s="18">
        <f>VLOOKUP(B98,'[1]2023年度统筹整合财政涉农资金项目明细表'!$B$11:$M$321,12,FALSE)</f>
        <v>50</v>
      </c>
      <c r="AG98" s="18">
        <f>VLOOKUP(B98,'[1]2023年度统筹整合财政涉农资金项目明细表'!$B$11:$O$319,14,FALSE)</f>
        <v>100</v>
      </c>
      <c r="AH98" s="18" t="s">
        <v>271</v>
      </c>
      <c r="AI98" s="23" t="str">
        <f>VLOOKUP(B98,'[1]2023年度统筹整合财政涉农资金项目明细表'!$B$11:$E$319,4,FALSE)</f>
        <v>根据《白河县特色经济林及林下经济发展项目资金支持办法》（具体奖补标准见文字部分），通过劳务或土地流转带动受益人口100人，其中直接受益脱贫人口25户50人，预计户年均增收1000元以上。相关扶持标准：核桃园科学管理扶持标准400元/亩；核桃林下经济600元/亩。</v>
      </c>
      <c r="AJ98" s="18"/>
    </row>
    <row r="99" s="3" customFormat="1" ht="123.75" spans="1:36">
      <c r="A99" s="22">
        <v>90</v>
      </c>
      <c r="B99" s="41" t="s">
        <v>286</v>
      </c>
      <c r="C99" s="23" t="str">
        <f>VLOOKUP(B99,'[1]2023年度统筹整合财政涉农资金项目明细表'!$B$11:$C$319,2,FALSE)</f>
        <v>1.建设茶园滴灌设施100亩。补助标准：每亩扶持1000元，最高不超过10万元。                                                                                2.建设茶旅融合示范园1处300亩。补助标准：一次性奖励10万元—30万元。                                                               3.管护茶园400亩。补助标准：每亩扶持700元（每亩含200元有机肥扶持），最高不超过20万元。（财政资金投入形成的资产，产权归属村集体）。</v>
      </c>
      <c r="D99" s="43" t="s">
        <v>61</v>
      </c>
      <c r="E99" s="42" t="s">
        <v>77</v>
      </c>
      <c r="F99" s="42" t="s">
        <v>287</v>
      </c>
      <c r="G99" s="18">
        <v>2023</v>
      </c>
      <c r="H99" s="43" t="s">
        <v>61</v>
      </c>
      <c r="I99" s="18" t="s">
        <v>107</v>
      </c>
      <c r="J99" s="16">
        <v>15829851988</v>
      </c>
      <c r="K99" s="31">
        <v>60</v>
      </c>
      <c r="L99" s="31">
        <v>60</v>
      </c>
      <c r="M99" s="31"/>
      <c r="N99" s="31">
        <v>60</v>
      </c>
      <c r="O99" s="31"/>
      <c r="P99" s="31"/>
      <c r="Q99" s="31"/>
      <c r="R99" s="28"/>
      <c r="S99" s="28"/>
      <c r="T99" s="28"/>
      <c r="U99" s="28"/>
      <c r="V99" s="28"/>
      <c r="W99" s="28"/>
      <c r="X99" s="28"/>
      <c r="Y99" s="18" t="s">
        <v>51</v>
      </c>
      <c r="Z99" s="18" t="s">
        <v>63</v>
      </c>
      <c r="AA99" s="18" t="s">
        <v>52</v>
      </c>
      <c r="AB99" s="18" t="s">
        <v>64</v>
      </c>
      <c r="AC99" s="18" t="s">
        <v>65</v>
      </c>
      <c r="AD99" s="18" t="s">
        <v>65</v>
      </c>
      <c r="AE99" s="18">
        <f>VLOOKUP(B99,'[1]2023年度统筹整合财政涉农资金项目明细表'!$B$11:$L$319,11,FALSE)</f>
        <v>20</v>
      </c>
      <c r="AF99" s="18">
        <f>VLOOKUP(B99,'[1]2023年度统筹整合财政涉农资金项目明细表'!$B$11:$M$321,12,FALSE)</f>
        <v>20</v>
      </c>
      <c r="AG99" s="18">
        <f>VLOOKUP(B99,'[1]2023年度统筹整合财政涉农资金项目明细表'!$B$11:$O$319,14,FALSE)</f>
        <v>60</v>
      </c>
      <c r="AH99" s="18" t="s">
        <v>271</v>
      </c>
      <c r="AI99" s="23" t="str">
        <f>VLOOKUP(B99,'[1]2023年度统筹整合财政涉农资金项目明细表'!$B$11:$E$319,4,FALSE)</f>
        <v>项目形成资产权属归村集体所有，按照白河县资产管护办法要求由资产使用企业负责后续管护。通过土地流转、农产品回收、务工，带动农户60户，其中脱贫户或监测对象户20户，户均增收2000元以上。</v>
      </c>
      <c r="AJ99" s="18"/>
    </row>
    <row r="100" s="3" customFormat="1" ht="123.75" spans="1:36">
      <c r="A100" s="22">
        <v>91</v>
      </c>
      <c r="B100" s="41" t="s">
        <v>288</v>
      </c>
      <c r="C100" s="23" t="str">
        <f>VLOOKUP(B100,'[1]2023年度统筹整合财政涉农资金项目明细表'!$B$11:$C$319,2,FALSE)</f>
        <v>1.建设茶园滴灌设施100亩。补助标准：每亩扶持1000元，最高不超过10万元。                                        2.建设茶叶生产线1条。补助标准：新购设备和生产线安装调试费用的30%扶持，最高不超过100万元。                                                                                3.管护茶园400亩。补助标准：每亩扶持700元（每亩含200元有机肥扶持），最高不超过20万元。（财政资金投入形成的资产，产权归属村集体）。</v>
      </c>
      <c r="D100" s="43" t="s">
        <v>61</v>
      </c>
      <c r="E100" s="42" t="s">
        <v>85</v>
      </c>
      <c r="F100" s="42" t="s">
        <v>289</v>
      </c>
      <c r="G100" s="18">
        <v>2023</v>
      </c>
      <c r="H100" s="43" t="s">
        <v>61</v>
      </c>
      <c r="I100" s="18" t="s">
        <v>107</v>
      </c>
      <c r="J100" s="16">
        <v>15829851988</v>
      </c>
      <c r="K100" s="31">
        <v>50</v>
      </c>
      <c r="L100" s="31">
        <v>50</v>
      </c>
      <c r="M100" s="31"/>
      <c r="N100" s="31">
        <v>50</v>
      </c>
      <c r="O100" s="31"/>
      <c r="P100" s="31"/>
      <c r="Q100" s="31"/>
      <c r="R100" s="28"/>
      <c r="S100" s="28"/>
      <c r="T100" s="28"/>
      <c r="U100" s="28"/>
      <c r="V100" s="28"/>
      <c r="W100" s="28"/>
      <c r="X100" s="28"/>
      <c r="Y100" s="18" t="s">
        <v>51</v>
      </c>
      <c r="Z100" s="18" t="s">
        <v>63</v>
      </c>
      <c r="AA100" s="18" t="s">
        <v>52</v>
      </c>
      <c r="AB100" s="18" t="s">
        <v>64</v>
      </c>
      <c r="AC100" s="18" t="s">
        <v>65</v>
      </c>
      <c r="AD100" s="18" t="s">
        <v>65</v>
      </c>
      <c r="AE100" s="18">
        <f>VLOOKUP(B100,'[1]2023年度统筹整合财政涉农资金项目明细表'!$B$11:$L$319,11,FALSE)</f>
        <v>17</v>
      </c>
      <c r="AF100" s="18">
        <f>VLOOKUP(B100,'[1]2023年度统筹整合财政涉农资金项目明细表'!$B$11:$M$321,12,FALSE)</f>
        <v>50</v>
      </c>
      <c r="AG100" s="18">
        <f>VLOOKUP(B100,'[1]2023年度统筹整合财政涉农资金项目明细表'!$B$11:$O$319,14,FALSE)</f>
        <v>50</v>
      </c>
      <c r="AH100" s="18" t="s">
        <v>271</v>
      </c>
      <c r="AI100" s="23" t="str">
        <f>VLOOKUP(B100,'[1]2023年度统筹整合财政涉农资金项目明细表'!$B$11:$E$319,4,FALSE)</f>
        <v>项目形成资产权属归村集体所有，按照白河县资产管护办法要求由资产使用企业负责后续管护。通过土地流转、农产品回收、务工，带动农户50户，其中脱贫户或监测对象户17户，户均增收2000元以上。</v>
      </c>
      <c r="AJ100" s="18"/>
    </row>
    <row r="101" s="3" customFormat="1" ht="157.5" spans="1:36">
      <c r="A101" s="22">
        <v>92</v>
      </c>
      <c r="B101" s="41" t="s">
        <v>290</v>
      </c>
      <c r="C101" s="23" t="str">
        <f>VLOOKUP(B101,'[1]2023年度统筹整合财政涉农资金项目明细表'!$B$11:$C$319,2,FALSE)</f>
        <v>1.建设茶园滴灌设施100亩。补助标准：每亩扶持1000元，最高不超过10万元。                                        2.在县城建设茶叶直销店1处。 补助标准：在县级市以上建立茶叶销售旗舰店、直销店、连锁店，年销售额达100万元以上扶持10万元。 3.管护茶园400亩。补助标准：每亩扶持700元（每亩含200元有机肥扶持），最高不超过20万元。4.购置茶叶加工设备2台套以上。补助标准：新购设备和生产线安装调试费用的30%扶持，最高不超过100万元。（财政资金投入形成的资产，产权归属村集体）。</v>
      </c>
      <c r="D101" s="43" t="s">
        <v>61</v>
      </c>
      <c r="E101" s="42" t="s">
        <v>68</v>
      </c>
      <c r="F101" s="42" t="s">
        <v>163</v>
      </c>
      <c r="G101" s="18">
        <v>2023</v>
      </c>
      <c r="H101" s="43" t="s">
        <v>61</v>
      </c>
      <c r="I101" s="18" t="s">
        <v>107</v>
      </c>
      <c r="J101" s="16">
        <v>15829851988</v>
      </c>
      <c r="K101" s="31">
        <v>50</v>
      </c>
      <c r="L101" s="31">
        <v>50</v>
      </c>
      <c r="M101" s="31"/>
      <c r="N101" s="31">
        <v>50</v>
      </c>
      <c r="O101" s="31"/>
      <c r="P101" s="31"/>
      <c r="Q101" s="31"/>
      <c r="R101" s="28"/>
      <c r="S101" s="28"/>
      <c r="T101" s="28"/>
      <c r="U101" s="28"/>
      <c r="V101" s="28"/>
      <c r="W101" s="28"/>
      <c r="X101" s="28"/>
      <c r="Y101" s="18" t="s">
        <v>51</v>
      </c>
      <c r="Z101" s="18" t="s">
        <v>63</v>
      </c>
      <c r="AA101" s="18" t="s">
        <v>52</v>
      </c>
      <c r="AB101" s="18" t="s">
        <v>64</v>
      </c>
      <c r="AC101" s="18" t="s">
        <v>65</v>
      </c>
      <c r="AD101" s="18" t="s">
        <v>65</v>
      </c>
      <c r="AE101" s="18">
        <f>VLOOKUP(B101,'[1]2023年度统筹整合财政涉农资金项目明细表'!$B$11:$L$319,11,FALSE)</f>
        <v>17</v>
      </c>
      <c r="AF101" s="18">
        <f>VLOOKUP(B101,'[1]2023年度统筹整合财政涉农资金项目明细表'!$B$11:$M$321,12,FALSE)</f>
        <v>50</v>
      </c>
      <c r="AG101" s="18">
        <f>VLOOKUP(B101,'[1]2023年度统筹整合财政涉农资金项目明细表'!$B$11:$O$319,14,FALSE)</f>
        <v>50</v>
      </c>
      <c r="AH101" s="18" t="s">
        <v>271</v>
      </c>
      <c r="AI101" s="23" t="str">
        <f>VLOOKUP(B101,'[1]2023年度统筹整合财政涉农资金项目明细表'!$B$11:$E$319,4,FALSE)</f>
        <v>项目形成资产权属归村集体所有，按照白河县资产管护办法要求由资产使用企业负责后续管护。通过土地流转、农产品回收、务工，带动农户50户，其中脱贫户或监测对象户17户，户均增收2000元以上。</v>
      </c>
      <c r="AJ101" s="18"/>
    </row>
    <row r="102" s="3" customFormat="1" ht="56.25" spans="1:36">
      <c r="A102" s="22">
        <v>93</v>
      </c>
      <c r="B102" s="41" t="s">
        <v>291</v>
      </c>
      <c r="C102" s="23" t="str">
        <f>VLOOKUP(B102,'[1]2023年度统筹整合财政涉农资金项目明细表'!$B$11:$C$319,2,FALSE)</f>
        <v>规范化管护木瓜园示范点2200亩。</v>
      </c>
      <c r="D102" s="18" t="s">
        <v>239</v>
      </c>
      <c r="E102" s="42" t="s">
        <v>120</v>
      </c>
      <c r="F102" s="42" t="s">
        <v>241</v>
      </c>
      <c r="G102" s="18">
        <v>2023</v>
      </c>
      <c r="H102" s="18" t="s">
        <v>239</v>
      </c>
      <c r="I102" s="18" t="s">
        <v>242</v>
      </c>
      <c r="J102" s="16">
        <v>15209150011</v>
      </c>
      <c r="K102" s="31">
        <v>50</v>
      </c>
      <c r="L102" s="31">
        <v>50</v>
      </c>
      <c r="M102" s="31"/>
      <c r="N102" s="31"/>
      <c r="O102" s="31">
        <v>50</v>
      </c>
      <c r="P102" s="31"/>
      <c r="Q102" s="31"/>
      <c r="R102" s="28"/>
      <c r="S102" s="28"/>
      <c r="T102" s="28"/>
      <c r="U102" s="28"/>
      <c r="V102" s="28"/>
      <c r="W102" s="28"/>
      <c r="X102" s="28"/>
      <c r="Y102" s="18" t="s">
        <v>51</v>
      </c>
      <c r="Z102" s="18" t="s">
        <v>63</v>
      </c>
      <c r="AA102" s="18" t="s">
        <v>52</v>
      </c>
      <c r="AB102" s="18" t="s">
        <v>64</v>
      </c>
      <c r="AC102" s="18" t="s">
        <v>65</v>
      </c>
      <c r="AD102" s="18" t="s">
        <v>65</v>
      </c>
      <c r="AE102" s="18">
        <f>VLOOKUP(B102,'[1]2023年度统筹整合财政涉农资金项目明细表'!$B$11:$L$319,11,FALSE)</f>
        <v>22</v>
      </c>
      <c r="AF102" s="18">
        <f>VLOOKUP(B102,'[1]2023年度统筹整合财政涉农资金项目明细表'!$B$11:$M$321,12,FALSE)</f>
        <v>22</v>
      </c>
      <c r="AG102" s="18">
        <f>VLOOKUP(B102,'[1]2023年度统筹整合财政涉农资金项目明细表'!$B$11:$O$319,14,FALSE)</f>
        <v>50</v>
      </c>
      <c r="AH102" s="18" t="s">
        <v>271</v>
      </c>
      <c r="AI102" s="23" t="str">
        <f>VLOOKUP(B102,'[1]2023年度统筹整合财政涉农资金项目明细表'!$B$11:$E$319,4,FALSE)</f>
        <v>根据《支持木瓜全产业链产业发展奖补办法》（具体奖补标准见文字部分），通过项目实施带动受益总人口50人劳务增收，其中直接受益脱贫人口22户22人，预计户年均增收2000元以上。</v>
      </c>
      <c r="AJ102" s="18"/>
    </row>
    <row r="103" s="3" customFormat="1" ht="67.5" spans="1:36">
      <c r="A103" s="22">
        <v>94</v>
      </c>
      <c r="B103" s="41" t="s">
        <v>292</v>
      </c>
      <c r="C103" s="23" t="str">
        <f>VLOOKUP(B103,'[1]2023年度统筹整合财政涉农资金项目明细表'!$B$11:$C$319,2,FALSE)</f>
        <v>（一）发展林下养蜂550箱；（二）完成林下种植魔芋137.5亩。</v>
      </c>
      <c r="D103" s="18" t="s">
        <v>239</v>
      </c>
      <c r="E103" s="42" t="s">
        <v>293</v>
      </c>
      <c r="F103" s="42" t="s">
        <v>294</v>
      </c>
      <c r="G103" s="18">
        <v>2023</v>
      </c>
      <c r="H103" s="18" t="s">
        <v>239</v>
      </c>
      <c r="I103" s="18" t="s">
        <v>242</v>
      </c>
      <c r="J103" s="16">
        <v>15209150011</v>
      </c>
      <c r="K103" s="31">
        <v>11</v>
      </c>
      <c r="L103" s="31">
        <v>11</v>
      </c>
      <c r="M103" s="31"/>
      <c r="N103" s="31"/>
      <c r="O103" s="31">
        <v>11</v>
      </c>
      <c r="P103" s="31"/>
      <c r="Q103" s="31"/>
      <c r="R103" s="28"/>
      <c r="S103" s="28"/>
      <c r="T103" s="28"/>
      <c r="U103" s="28"/>
      <c r="V103" s="28"/>
      <c r="W103" s="28"/>
      <c r="X103" s="28"/>
      <c r="Y103" s="18" t="s">
        <v>51</v>
      </c>
      <c r="Z103" s="18" t="s">
        <v>63</v>
      </c>
      <c r="AA103" s="18" t="s">
        <v>52</v>
      </c>
      <c r="AB103" s="18" t="s">
        <v>64</v>
      </c>
      <c r="AC103" s="18" t="s">
        <v>65</v>
      </c>
      <c r="AD103" s="18" t="s">
        <v>65</v>
      </c>
      <c r="AE103" s="18">
        <f>VLOOKUP(B103,'[1]2023年度统筹整合财政涉农资金项目明细表'!$B$11:$L$319,11,FALSE)</f>
        <v>12</v>
      </c>
      <c r="AF103" s="18">
        <f>VLOOKUP(B103,'[1]2023年度统筹整合财政涉农资金项目明细表'!$B$11:$M$321,12,FALSE)</f>
        <v>25</v>
      </c>
      <c r="AG103" s="18">
        <f>VLOOKUP(B103,'[1]2023年度统筹整合财政涉农资金项目明细表'!$B$11:$O$319,14,FALSE)</f>
        <v>25</v>
      </c>
      <c r="AH103" s="18" t="s">
        <v>271</v>
      </c>
      <c r="AI103" s="23" t="str">
        <f>VLOOKUP(B103,'[1]2023年度统筹整合财政涉农资金项目明细表'!$B$11:$E$319,4,FALSE)</f>
        <v>根据《白河县特色经济林及林下经济发展项目资金支持办法》（具体奖补标准见文字部分），通过项目实施直接受益脱贫人口12户25人，预计户年均增收2000元以上。相关扶持标准：林下种植魔芋400元/亩；林下养蜂100元/箱。</v>
      </c>
      <c r="AJ103" s="18"/>
    </row>
    <row r="104" s="3" customFormat="1" ht="67.5" spans="1:36">
      <c r="A104" s="22">
        <v>95</v>
      </c>
      <c r="B104" s="41" t="s">
        <v>295</v>
      </c>
      <c r="C104" s="23" t="str">
        <f>VLOOKUP(B104,'[1]2023年度统筹整合财政涉农资金项目明细表'!$B$11:$C$319,2,FALSE)</f>
        <v>（一）低产改造巩固提升红豆杉125亩。（二）低产改造巩固提升木瓜125亩。</v>
      </c>
      <c r="D104" s="18" t="s">
        <v>239</v>
      </c>
      <c r="E104" s="42" t="s">
        <v>296</v>
      </c>
      <c r="F104" s="42" t="s">
        <v>297</v>
      </c>
      <c r="G104" s="18">
        <v>2023</v>
      </c>
      <c r="H104" s="18" t="s">
        <v>239</v>
      </c>
      <c r="I104" s="18" t="s">
        <v>242</v>
      </c>
      <c r="J104" s="16">
        <v>15209150011</v>
      </c>
      <c r="K104" s="31">
        <v>10</v>
      </c>
      <c r="L104" s="31">
        <v>10</v>
      </c>
      <c r="M104" s="31"/>
      <c r="N104" s="31"/>
      <c r="O104" s="31">
        <v>10</v>
      </c>
      <c r="P104" s="31"/>
      <c r="Q104" s="31"/>
      <c r="R104" s="28"/>
      <c r="S104" s="28"/>
      <c r="T104" s="28"/>
      <c r="U104" s="28"/>
      <c r="V104" s="28"/>
      <c r="W104" s="28"/>
      <c r="X104" s="28"/>
      <c r="Y104" s="18" t="s">
        <v>51</v>
      </c>
      <c r="Z104" s="18" t="s">
        <v>63</v>
      </c>
      <c r="AA104" s="18" t="s">
        <v>52</v>
      </c>
      <c r="AB104" s="18" t="s">
        <v>64</v>
      </c>
      <c r="AC104" s="18" t="s">
        <v>65</v>
      </c>
      <c r="AD104" s="18" t="s">
        <v>65</v>
      </c>
      <c r="AE104" s="18">
        <f>VLOOKUP(B104,'[1]2023年度统筹整合财政涉农资金项目明细表'!$B$11:$L$319,11,FALSE)</f>
        <v>10</v>
      </c>
      <c r="AF104" s="18">
        <f>VLOOKUP(B104,'[1]2023年度统筹整合财政涉农资金项目明细表'!$B$11:$M$321,12,FALSE)</f>
        <v>20</v>
      </c>
      <c r="AG104" s="18">
        <f>VLOOKUP(B104,'[1]2023年度统筹整合财政涉农资金项目明细表'!$B$11:$O$319,14,FALSE)</f>
        <v>20</v>
      </c>
      <c r="AH104" s="18" t="s">
        <v>271</v>
      </c>
      <c r="AI104" s="23" t="str">
        <f>VLOOKUP(B104,'[1]2023年度统筹整合财政涉农资金项目明细表'!$B$11:$E$319,4,FALSE)</f>
        <v>根据《白河县特色经济林及林下经济发展项目资金支持办法》（具体奖补标准见文字部分），通过项目实施直接受益脱贫人口10户20人，预计户年均增收2000元以上。相关扶持标准：低产改造巩固提升特色经济林400元/亩。</v>
      </c>
      <c r="AJ104" s="18"/>
    </row>
    <row r="105" s="3" customFormat="1" ht="78.75" spans="1:36">
      <c r="A105" s="22">
        <v>96</v>
      </c>
      <c r="B105" s="41" t="s">
        <v>298</v>
      </c>
      <c r="C105" s="23" t="str">
        <f>VLOOKUP(B105,'[1]2023年度统筹整合财政涉农资金项目明细表'!$B$11:$C$319,2,FALSE)</f>
        <v>实施核桃园科学管理250亩（水肥管理、修枝、刷白、病虫害防治等措施）</v>
      </c>
      <c r="D105" s="18" t="s">
        <v>239</v>
      </c>
      <c r="E105" s="42" t="s">
        <v>299</v>
      </c>
      <c r="F105" s="42" t="s">
        <v>300</v>
      </c>
      <c r="G105" s="18">
        <v>2023</v>
      </c>
      <c r="H105" s="18" t="s">
        <v>239</v>
      </c>
      <c r="I105" s="18" t="s">
        <v>242</v>
      </c>
      <c r="J105" s="16">
        <v>15209150011</v>
      </c>
      <c r="K105" s="31">
        <v>10</v>
      </c>
      <c r="L105" s="31">
        <v>10</v>
      </c>
      <c r="M105" s="31"/>
      <c r="N105" s="31"/>
      <c r="O105" s="31">
        <v>10</v>
      </c>
      <c r="P105" s="31"/>
      <c r="Q105" s="31"/>
      <c r="R105" s="28"/>
      <c r="S105" s="28"/>
      <c r="T105" s="28"/>
      <c r="U105" s="28"/>
      <c r="V105" s="28"/>
      <c r="W105" s="28"/>
      <c r="X105" s="28"/>
      <c r="Y105" s="18" t="s">
        <v>51</v>
      </c>
      <c r="Z105" s="18" t="s">
        <v>63</v>
      </c>
      <c r="AA105" s="18" t="s">
        <v>52</v>
      </c>
      <c r="AB105" s="18" t="s">
        <v>64</v>
      </c>
      <c r="AC105" s="18" t="s">
        <v>65</v>
      </c>
      <c r="AD105" s="18" t="s">
        <v>65</v>
      </c>
      <c r="AE105" s="18">
        <f>VLOOKUP(B105,'[1]2023年度统筹整合财政涉农资金项目明细表'!$B$11:$L$319,11,FALSE)</f>
        <v>6</v>
      </c>
      <c r="AF105" s="18">
        <f>VLOOKUP(B105,'[1]2023年度统筹整合财政涉农资金项目明细表'!$B$11:$M$321,12,FALSE)</f>
        <v>6</v>
      </c>
      <c r="AG105" s="18">
        <f>VLOOKUP(B105,'[1]2023年度统筹整合财政涉农资金项目明细表'!$B$11:$O$319,14,FALSE)</f>
        <v>10</v>
      </c>
      <c r="AH105" s="18" t="s">
        <v>271</v>
      </c>
      <c r="AI105" s="23" t="str">
        <f>VLOOKUP(B105,'[1]2023年度统筹整合财政涉农资金项目明细表'!$B$11:$E$319,4,FALSE)</f>
        <v>根据《白河县特色经济林及林下经济发展项目资金支持办法》（具体奖补标准见文字部分），通过项目实施劳务带动受益总人口10人，其中直接受益脱贫人口6户6人，预计户年均增收2000元以上。相关扶持标准：低产改造巩固提升特色经济林400元/亩。</v>
      </c>
      <c r="AJ105" s="18"/>
    </row>
    <row r="106" s="3" customFormat="1" ht="45" spans="1:36">
      <c r="A106" s="22">
        <v>97</v>
      </c>
      <c r="B106" s="41" t="s">
        <v>301</v>
      </c>
      <c r="C106" s="23" t="str">
        <f>VLOOKUP(B106,'[1]2023年度统筹整合财政涉农资金项目明细表'!$B$11:$C$319,2,FALSE)</f>
        <v>1.在西安市和安康市各建设茶叶专营店1处；2.建设白河茶叶产品品牌宣传1处；3.在平面媒体开展茶叶产业宣传。</v>
      </c>
      <c r="D106" s="43" t="s">
        <v>61</v>
      </c>
      <c r="E106" s="42" t="s">
        <v>302</v>
      </c>
      <c r="F106" s="42"/>
      <c r="G106" s="18">
        <v>2023</v>
      </c>
      <c r="H106" s="43" t="s">
        <v>61</v>
      </c>
      <c r="I106" s="18" t="s">
        <v>107</v>
      </c>
      <c r="J106" s="16">
        <v>15829851988</v>
      </c>
      <c r="K106" s="31">
        <v>50</v>
      </c>
      <c r="L106" s="31">
        <v>50</v>
      </c>
      <c r="M106" s="31"/>
      <c r="N106" s="31"/>
      <c r="O106" s="31">
        <v>50</v>
      </c>
      <c r="P106" s="28"/>
      <c r="Q106" s="28"/>
      <c r="R106" s="28"/>
      <c r="S106" s="28"/>
      <c r="T106" s="28"/>
      <c r="U106" s="28"/>
      <c r="V106" s="28"/>
      <c r="W106" s="28"/>
      <c r="X106" s="28"/>
      <c r="Y106" s="18" t="s">
        <v>51</v>
      </c>
      <c r="Z106" s="18" t="s">
        <v>63</v>
      </c>
      <c r="AA106" s="18" t="s">
        <v>52</v>
      </c>
      <c r="AB106" s="18" t="s">
        <v>64</v>
      </c>
      <c r="AC106" s="18" t="s">
        <v>65</v>
      </c>
      <c r="AD106" s="18" t="s">
        <v>65</v>
      </c>
      <c r="AE106" s="18">
        <f>VLOOKUP(B106,'[1]2023年度统筹整合财政涉农资金项目明细表'!$B$11:$L$319,11,FALSE)</f>
        <v>9</v>
      </c>
      <c r="AF106" s="18">
        <f>VLOOKUP(B106,'[1]2023年度统筹整合财政涉农资金项目明细表'!$B$11:$M$321,12,FALSE)</f>
        <v>9</v>
      </c>
      <c r="AG106" s="18">
        <f>VLOOKUP(B106,'[1]2023年度统筹整合财政涉农资金项目明细表'!$B$11:$O$319,14,FALSE)</f>
        <v>25</v>
      </c>
      <c r="AH106" s="18" t="s">
        <v>271</v>
      </c>
      <c r="AI106" s="23" t="str">
        <f>VLOOKUP(B106,'[1]2023年度统筹整合财政涉农资金项目明细表'!$B$11:$E$319,4,FALSE)</f>
        <v>通过土地流转、农产品回收、务工等方式带动农户25户，其中脱贫户或监测对象户9户，户均增收2000元以上。</v>
      </c>
      <c r="AJ106" s="18"/>
    </row>
    <row r="107" s="3" customFormat="1" ht="123.75" spans="1:36">
      <c r="A107" s="22">
        <v>98</v>
      </c>
      <c r="B107" s="41" t="s">
        <v>303</v>
      </c>
      <c r="C107" s="23" t="str">
        <f>VLOOKUP(B107,'[1]2023年度统筹整合财政涉农资金项目明细表'!$B$11:$C$319,2,FALSE)</f>
        <v>将资金注入到白河县卡子镇陈庄社区股份经济合作社，以自营自建的形式，主要用于改造3处民宿院落等旅游产业配套设施建设。收益归属村集体经济合作社，通过劳务用工土地流转、收益分红等方式，且年收益不低于5%，收益资金70%用于监测户及困难群众分红，30%用于村集体经济公益性事业，使全村农户受益，实现持续稳定增收，促进乡村振兴。项目资金预算150万元。</v>
      </c>
      <c r="D107" s="43" t="s">
        <v>304</v>
      </c>
      <c r="E107" s="42" t="s">
        <v>77</v>
      </c>
      <c r="F107" s="42" t="s">
        <v>305</v>
      </c>
      <c r="G107" s="18">
        <v>2023</v>
      </c>
      <c r="H107" s="43" t="s">
        <v>61</v>
      </c>
      <c r="I107" s="18" t="s">
        <v>107</v>
      </c>
      <c r="J107" s="16">
        <v>15829851988</v>
      </c>
      <c r="K107" s="31">
        <v>150</v>
      </c>
      <c r="L107" s="31">
        <v>150</v>
      </c>
      <c r="M107" s="31">
        <v>150</v>
      </c>
      <c r="N107" s="28"/>
      <c r="O107" s="28"/>
      <c r="P107" s="28"/>
      <c r="Q107" s="28"/>
      <c r="R107" s="28"/>
      <c r="S107" s="28"/>
      <c r="T107" s="28"/>
      <c r="U107" s="28"/>
      <c r="V107" s="28"/>
      <c r="W107" s="28"/>
      <c r="X107" s="28"/>
      <c r="Y107" s="18" t="s">
        <v>51</v>
      </c>
      <c r="Z107" s="18" t="s">
        <v>63</v>
      </c>
      <c r="AA107" s="18" t="s">
        <v>52</v>
      </c>
      <c r="AB107" s="18" t="s">
        <v>64</v>
      </c>
      <c r="AC107" s="18" t="s">
        <v>65</v>
      </c>
      <c r="AD107" s="18" t="s">
        <v>65</v>
      </c>
      <c r="AE107" s="18">
        <f>VLOOKUP(B107,'[1]2023年度统筹整合财政涉农资金项目明细表'!$B$11:$L$319,11,FALSE)</f>
        <v>26</v>
      </c>
      <c r="AF107" s="18">
        <f>VLOOKUP(B107,'[1]2023年度统筹整合财政涉农资金项目明细表'!$B$11:$M$321,12,FALSE)</f>
        <v>71</v>
      </c>
      <c r="AG107" s="18">
        <f>VLOOKUP(B107,'[1]2023年度统筹整合财政涉农资金项目明细表'!$B$11:$O$319,14,FALSE)</f>
        <v>208</v>
      </c>
      <c r="AH107" s="26" t="s">
        <v>147</v>
      </c>
      <c r="AI107" s="23" t="str">
        <f>VLOOKUP(B107,'[1]2023年度统筹整合财政涉农资金项目明细表'!$B$11:$E$319,4,FALSE)</f>
        <v>项目形成资产权属归村集体所有，按照卡子镇资产管护办法要求由陈庄社区负责后续管护。在项目建设的基础上，直接受益脱贫人口（含监测对象）26户71人，受益总人口73户208人，预计户均年增收不低于1000元。</v>
      </c>
      <c r="AJ107" s="18"/>
    </row>
    <row r="108" s="3" customFormat="1" ht="168.75" spans="1:36">
      <c r="A108" s="22">
        <v>99</v>
      </c>
      <c r="B108" s="41" t="s">
        <v>306</v>
      </c>
      <c r="C108" s="23" t="str">
        <f>VLOOKUP(B108,'[1]2023年度统筹整合财政涉农资金项目明细表'!$B$11:$C$319,2,FALSE)</f>
        <v>资金注入到村集体股份经济合作社，村集体经济以资金入股的方式将资金投放到歌风春燕茶叶产业园区，在宋家镇双喜村歌风春燕茶叶产业园区进行土地开挖及平整2300立方；新修人行防护栏480米；场地硬化870平方米；干砌石岸160立方。项目建成后可提升歌风春燕茶叶产业园区基础设施，提升该园区旅游承载力。收益归属村集体经济合作社，通过劳务用工土地流转、收益分红等方式，且年收益不低于5%，收益资金70%用于监测户及困难群众分红，30%用于村集体经济公益性事业，使全村农户受益，实现持续稳定增收，促进乡村振兴。</v>
      </c>
      <c r="D108" s="43" t="s">
        <v>304</v>
      </c>
      <c r="E108" s="42" t="s">
        <v>85</v>
      </c>
      <c r="F108" s="42" t="s">
        <v>307</v>
      </c>
      <c r="G108" s="18">
        <v>2023</v>
      </c>
      <c r="H108" s="43" t="s">
        <v>61</v>
      </c>
      <c r="I108" s="18" t="s">
        <v>107</v>
      </c>
      <c r="J108" s="16">
        <v>15829851988</v>
      </c>
      <c r="K108" s="31">
        <v>50</v>
      </c>
      <c r="L108" s="31">
        <v>50</v>
      </c>
      <c r="M108" s="31">
        <v>50</v>
      </c>
      <c r="N108" s="28"/>
      <c r="O108" s="28"/>
      <c r="P108" s="28"/>
      <c r="Q108" s="28"/>
      <c r="R108" s="28"/>
      <c r="S108" s="28"/>
      <c r="T108" s="28"/>
      <c r="U108" s="28"/>
      <c r="V108" s="28"/>
      <c r="W108" s="28"/>
      <c r="X108" s="28"/>
      <c r="Y108" s="18" t="s">
        <v>51</v>
      </c>
      <c r="Z108" s="18" t="s">
        <v>63</v>
      </c>
      <c r="AA108" s="18" t="s">
        <v>52</v>
      </c>
      <c r="AB108" s="18" t="s">
        <v>64</v>
      </c>
      <c r="AC108" s="18" t="s">
        <v>65</v>
      </c>
      <c r="AD108" s="18" t="s">
        <v>65</v>
      </c>
      <c r="AE108" s="18">
        <f>VLOOKUP(B108,'[1]2023年度统筹整合财政涉农资金项目明细表'!$B$11:$L$319,11,FALSE)</f>
        <v>25</v>
      </c>
      <c r="AF108" s="18">
        <f>VLOOKUP(B108,'[1]2023年度统筹整合财政涉农资金项目明细表'!$B$11:$M$321,12,FALSE)</f>
        <v>50</v>
      </c>
      <c r="AG108" s="18">
        <f>VLOOKUP(B108,'[1]2023年度统筹整合财政涉农资金项目明细表'!$B$11:$O$319,14,FALSE)</f>
        <v>50</v>
      </c>
      <c r="AH108" s="26" t="s">
        <v>147</v>
      </c>
      <c r="AI108" s="23" t="str">
        <f>VLOOKUP(B108,'[1]2023年度统筹整合财政涉农资金项目明细表'!$B$11:$E$319,4,FALSE)</f>
        <v>项目形成资产权属归村集体所有，按照宋家镇资产管护办法要求由双喜村负责后续管护。项目建成后可提升歌风春燕茶叶产业园区基础设施，提升该园区旅游承载力。项目实施过程中可带动30户务工增收，户均增收1000元以上。</v>
      </c>
      <c r="AJ108" s="18"/>
    </row>
    <row r="109" s="3" customFormat="1" ht="112.5" spans="1:36">
      <c r="A109" s="22">
        <v>100</v>
      </c>
      <c r="B109" s="41" t="s">
        <v>308</v>
      </c>
      <c r="C109" s="23" t="str">
        <f>VLOOKUP(B109,'[1]2023年度统筹整合财政涉农资金项目明细表'!$B$11:$C$319,2,FALSE)</f>
        <v>资金注入到村集体股份经济合作社，通过村集体经济组织自营自建的方式，改造提升蔓营村田园综合体，发展农旅产业配套设施等项目建设。收益归属村集体经济合作社，通过劳务用工土地流转、收益分红等方式，且年收益不低于5%，收益资金70%用于监测户及困难群众分红，30%用于村集体经济公益性事业，使全村农户受益，实现持续稳定增收，促进乡村振兴。</v>
      </c>
      <c r="D109" s="43" t="s">
        <v>304</v>
      </c>
      <c r="E109" s="42" t="s">
        <v>93</v>
      </c>
      <c r="F109" s="42" t="s">
        <v>309</v>
      </c>
      <c r="G109" s="18">
        <v>2023</v>
      </c>
      <c r="H109" s="43" t="s">
        <v>61</v>
      </c>
      <c r="I109" s="18" t="s">
        <v>107</v>
      </c>
      <c r="J109" s="16">
        <v>15829851988</v>
      </c>
      <c r="K109" s="31">
        <v>300</v>
      </c>
      <c r="L109" s="31">
        <v>300</v>
      </c>
      <c r="M109" s="31">
        <v>300</v>
      </c>
      <c r="N109" s="28"/>
      <c r="O109" s="28"/>
      <c r="P109" s="28"/>
      <c r="Q109" s="28"/>
      <c r="R109" s="28"/>
      <c r="S109" s="28"/>
      <c r="T109" s="28"/>
      <c r="U109" s="28"/>
      <c r="V109" s="28"/>
      <c r="W109" s="28"/>
      <c r="X109" s="28"/>
      <c r="Y109" s="18" t="s">
        <v>51</v>
      </c>
      <c r="Z109" s="18" t="s">
        <v>63</v>
      </c>
      <c r="AA109" s="18" t="s">
        <v>52</v>
      </c>
      <c r="AB109" s="18" t="s">
        <v>64</v>
      </c>
      <c r="AC109" s="18" t="s">
        <v>65</v>
      </c>
      <c r="AD109" s="18" t="s">
        <v>65</v>
      </c>
      <c r="AE109" s="18">
        <f>VLOOKUP(B109,'[1]2023年度统筹整合财政涉农资金项目明细表'!$B$11:$L$319,11,FALSE)</f>
        <v>53</v>
      </c>
      <c r="AF109" s="18">
        <f>VLOOKUP(B109,'[1]2023年度统筹整合财政涉农资金项目明细表'!$B$11:$M$321,12,FALSE)</f>
        <v>156</v>
      </c>
      <c r="AG109" s="18">
        <f>VLOOKUP(B109,'[1]2023年度统筹整合财政涉农资金项目明细表'!$B$11:$O$319,14,FALSE)</f>
        <v>470</v>
      </c>
      <c r="AH109" s="26" t="s">
        <v>147</v>
      </c>
      <c r="AI109" s="23" t="str">
        <f>VLOOKUP(B109,'[1]2023年度统筹整合财政涉农资金项目明细表'!$B$11:$E$319,4,FALSE)</f>
        <v>项目形成资产权属归村集体所有，按照西营镇资产管护办法要求由蔓营村负责后续管护。资金投入白河县西营镇蔓营村股份经济合作社，其中30%用于村集体积累，70%用于脱贫户(含监测户)和困难群众分红。直接受益脱贫人口（含监测对象）53户156人，受益总人口152户470人，预计户均年增收不低于1000元。</v>
      </c>
      <c r="AJ109" s="18"/>
    </row>
    <row r="110" s="3" customFormat="1" ht="90" spans="1:36">
      <c r="A110" s="22">
        <v>101</v>
      </c>
      <c r="B110" s="41" t="s">
        <v>310</v>
      </c>
      <c r="C110" s="23" t="str">
        <f>VLOOKUP(B110,'[1]2023年度统筹整合财政涉农资金项目明细表'!$B$11:$C$319,2,FALSE)</f>
        <v>资金注入到石关村村集体经济股份合作社，由村集体经济组织自营自建，新建木瓜硒鸡标准化圈舍25个，收益全部归村集体所有，收益资金70%用于监测户及困难群众分红，30%用于村集体经济公益性事业，使全村农户受益，实现持续稳定增收，促进乡村振兴。</v>
      </c>
      <c r="D110" s="42" t="s">
        <v>96</v>
      </c>
      <c r="E110" s="42" t="s">
        <v>96</v>
      </c>
      <c r="F110" s="42" t="s">
        <v>311</v>
      </c>
      <c r="G110" s="18">
        <v>2023</v>
      </c>
      <c r="H110" s="43" t="s">
        <v>61</v>
      </c>
      <c r="I110" s="18" t="s">
        <v>107</v>
      </c>
      <c r="J110" s="16">
        <v>15829851988</v>
      </c>
      <c r="K110" s="31">
        <v>50</v>
      </c>
      <c r="L110" s="31">
        <v>50</v>
      </c>
      <c r="M110" s="31">
        <v>50</v>
      </c>
      <c r="N110" s="28"/>
      <c r="O110" s="28"/>
      <c r="P110" s="28"/>
      <c r="Q110" s="28"/>
      <c r="R110" s="28"/>
      <c r="S110" s="28"/>
      <c r="T110" s="28"/>
      <c r="U110" s="28"/>
      <c r="V110" s="28"/>
      <c r="W110" s="28"/>
      <c r="X110" s="28"/>
      <c r="Y110" s="18" t="s">
        <v>51</v>
      </c>
      <c r="Z110" s="18" t="s">
        <v>63</v>
      </c>
      <c r="AA110" s="18" t="s">
        <v>52</v>
      </c>
      <c r="AB110" s="18" t="s">
        <v>64</v>
      </c>
      <c r="AC110" s="18" t="s">
        <v>65</v>
      </c>
      <c r="AD110" s="18" t="s">
        <v>65</v>
      </c>
      <c r="AE110" s="18">
        <f>VLOOKUP(B110,'[1]2023年度统筹整合财政涉农资金项目明细表'!$B$11:$L$319,11,FALSE)</f>
        <v>10</v>
      </c>
      <c r="AF110" s="18">
        <f>VLOOKUP(B110,'[1]2023年度统筹整合财政涉农资金项目明细表'!$B$11:$M$321,12,FALSE)</f>
        <v>32</v>
      </c>
      <c r="AG110" s="18">
        <f>VLOOKUP(B110,'[1]2023年度统筹整合财政涉农资金项目明细表'!$B$11:$O$319,14,FALSE)</f>
        <v>80</v>
      </c>
      <c r="AH110" s="26" t="s">
        <v>147</v>
      </c>
      <c r="AI110" s="23" t="str">
        <f>VLOOKUP(B110,'[1]2023年度统筹整合财政涉农资金项目明细表'!$B$11:$E$319,4,FALSE)</f>
        <v>项目形成资产权属归村集体所有，按照仓上镇资产管护办法要求由石关村负责后续管护。项目建成后辐射26户80人发展产业，其中脱贫户（含监测户）10户32人，项目建设期通过直接务工方式带动当地10户农户增收，预计户年均增收不低于1000元。</v>
      </c>
      <c r="AJ110" s="18"/>
    </row>
    <row r="111" s="3" customFormat="1" ht="24" spans="1:36">
      <c r="A111" s="44" t="s">
        <v>312</v>
      </c>
      <c r="B111" s="20"/>
      <c r="C111" s="23"/>
      <c r="D111" s="18"/>
      <c r="E111" s="24"/>
      <c r="F111" s="18"/>
      <c r="G111" s="18"/>
      <c r="H111" s="18"/>
      <c r="I111" s="18"/>
      <c r="J111" s="16"/>
      <c r="K111" s="28"/>
      <c r="L111" s="28"/>
      <c r="M111" s="28"/>
      <c r="N111" s="28"/>
      <c r="O111" s="28"/>
      <c r="P111" s="28"/>
      <c r="Q111" s="28"/>
      <c r="R111" s="28"/>
      <c r="S111" s="28"/>
      <c r="T111" s="28"/>
      <c r="U111" s="28"/>
      <c r="V111" s="28"/>
      <c r="W111" s="28"/>
      <c r="X111" s="28"/>
      <c r="Y111" s="18"/>
      <c r="Z111" s="18"/>
      <c r="AA111" s="18"/>
      <c r="AB111" s="18"/>
      <c r="AC111" s="18"/>
      <c r="AD111" s="18"/>
      <c r="AE111" s="18"/>
      <c r="AF111" s="18"/>
      <c r="AG111" s="18"/>
      <c r="AH111" s="18"/>
      <c r="AI111" s="23"/>
      <c r="AJ111" s="18"/>
    </row>
    <row r="112" s="3" customFormat="1" ht="24" spans="1:36">
      <c r="A112" s="44" t="s">
        <v>313</v>
      </c>
      <c r="B112" s="17"/>
      <c r="C112" s="23"/>
      <c r="D112" s="18"/>
      <c r="E112" s="24"/>
      <c r="F112" s="18"/>
      <c r="G112" s="18"/>
      <c r="H112" s="18"/>
      <c r="I112" s="18"/>
      <c r="J112" s="16"/>
      <c r="K112" s="28"/>
      <c r="L112" s="28"/>
      <c r="M112" s="28"/>
      <c r="N112" s="28"/>
      <c r="O112" s="28"/>
      <c r="P112" s="28"/>
      <c r="Q112" s="28"/>
      <c r="R112" s="28"/>
      <c r="S112" s="28"/>
      <c r="T112" s="28"/>
      <c r="U112" s="28"/>
      <c r="V112" s="28"/>
      <c r="W112" s="28"/>
      <c r="X112" s="28"/>
      <c r="Y112" s="18"/>
      <c r="Z112" s="18"/>
      <c r="AA112" s="18"/>
      <c r="AB112" s="18"/>
      <c r="AC112" s="18"/>
      <c r="AD112" s="18"/>
      <c r="AE112" s="18"/>
      <c r="AF112" s="18"/>
      <c r="AG112" s="18"/>
      <c r="AH112" s="54"/>
      <c r="AI112" s="23"/>
      <c r="AJ112" s="18"/>
    </row>
    <row r="113" s="3" customFormat="1" ht="24" spans="1:36">
      <c r="A113" s="44" t="s">
        <v>314</v>
      </c>
      <c r="B113" s="17"/>
      <c r="C113" s="23"/>
      <c r="D113" s="18"/>
      <c r="E113" s="24"/>
      <c r="F113" s="18"/>
      <c r="G113" s="18"/>
      <c r="H113" s="18"/>
      <c r="I113" s="18"/>
      <c r="J113" s="16"/>
      <c r="K113" s="28"/>
      <c r="L113" s="28"/>
      <c r="M113" s="28"/>
      <c r="N113" s="28"/>
      <c r="O113" s="28"/>
      <c r="P113" s="28"/>
      <c r="Q113" s="28"/>
      <c r="R113" s="28"/>
      <c r="S113" s="28"/>
      <c r="T113" s="28"/>
      <c r="U113" s="28"/>
      <c r="V113" s="28"/>
      <c r="W113" s="28"/>
      <c r="X113" s="28"/>
      <c r="Y113" s="18"/>
      <c r="Z113" s="18"/>
      <c r="AA113" s="18"/>
      <c r="AB113" s="18"/>
      <c r="AC113" s="18"/>
      <c r="AD113" s="18"/>
      <c r="AE113" s="18"/>
      <c r="AF113" s="18"/>
      <c r="AG113" s="18"/>
      <c r="AH113" s="54"/>
      <c r="AI113" s="23"/>
      <c r="AJ113" s="18"/>
    </row>
    <row r="114" s="3" customFormat="1" ht="36" spans="1:36">
      <c r="A114" s="44" t="s">
        <v>315</v>
      </c>
      <c r="B114" s="20">
        <v>56</v>
      </c>
      <c r="C114" s="23"/>
      <c r="D114" s="18"/>
      <c r="E114" s="24"/>
      <c r="F114" s="18"/>
      <c r="G114" s="18"/>
      <c r="H114" s="18"/>
      <c r="I114" s="18"/>
      <c r="J114" s="16"/>
      <c r="K114" s="28">
        <f t="shared" ref="K114:Q114" si="7">SUM(K115:K170)</f>
        <v>5768</v>
      </c>
      <c r="L114" s="28">
        <f t="shared" si="7"/>
        <v>5167</v>
      </c>
      <c r="M114" s="28">
        <f t="shared" si="7"/>
        <v>4065</v>
      </c>
      <c r="N114" s="28">
        <f t="shared" si="7"/>
        <v>1102</v>
      </c>
      <c r="O114" s="28">
        <f t="shared" si="7"/>
        <v>0</v>
      </c>
      <c r="P114" s="28">
        <f t="shared" si="7"/>
        <v>0</v>
      </c>
      <c r="Q114" s="28">
        <f t="shared" si="7"/>
        <v>601</v>
      </c>
      <c r="R114" s="28"/>
      <c r="S114" s="28"/>
      <c r="T114" s="28"/>
      <c r="U114" s="28"/>
      <c r="V114" s="28"/>
      <c r="W114" s="28"/>
      <c r="X114" s="28"/>
      <c r="Y114" s="18"/>
      <c r="Z114" s="18"/>
      <c r="AA114" s="18"/>
      <c r="AB114" s="18"/>
      <c r="AC114" s="18"/>
      <c r="AD114" s="18"/>
      <c r="AE114" s="18"/>
      <c r="AF114" s="18"/>
      <c r="AG114" s="18"/>
      <c r="AH114" s="18"/>
      <c r="AI114" s="23"/>
      <c r="AJ114" s="18"/>
    </row>
    <row r="115" s="3" customFormat="1" ht="84" customHeight="1" spans="1:36">
      <c r="A115" s="19" t="s">
        <v>316</v>
      </c>
      <c r="B115" s="45" t="s">
        <v>317</v>
      </c>
      <c r="C115" s="23" t="str">
        <f>VLOOKUP(B115,'[1]2023年度统筹整合财政涉农资金项目明细表'!$B$11:$C$319,2,FALSE)</f>
        <v>新修安福村木瓜产业园园区产业路0.7公里，混凝土路面硬化宽3.5米,、厚18公分；提升改造产业路0.3公里；新修采摘步道1公里，宽1.2米。（产权归村集体所有）</v>
      </c>
      <c r="D115" s="18" t="s">
        <v>59</v>
      </c>
      <c r="E115" s="24" t="s">
        <v>59</v>
      </c>
      <c r="F115" s="18" t="s">
        <v>318</v>
      </c>
      <c r="G115" s="18">
        <v>2023</v>
      </c>
      <c r="H115" s="18" t="s">
        <v>319</v>
      </c>
      <c r="I115" s="18" t="s">
        <v>62</v>
      </c>
      <c r="J115" s="16">
        <v>13571453881</v>
      </c>
      <c r="K115" s="49">
        <f t="shared" ref="K115:K146" si="8">L115+Q115</f>
        <v>85</v>
      </c>
      <c r="L115" s="28">
        <f t="shared" ref="L115:L116" si="9">M115+N115+O115+P115</f>
        <v>85</v>
      </c>
      <c r="M115" s="28">
        <v>85</v>
      </c>
      <c r="N115" s="28"/>
      <c r="O115" s="28"/>
      <c r="P115" s="28"/>
      <c r="Q115" s="28"/>
      <c r="R115" s="28"/>
      <c r="S115" s="28"/>
      <c r="T115" s="28"/>
      <c r="U115" s="28"/>
      <c r="V115" s="28"/>
      <c r="W115" s="28"/>
      <c r="X115" s="28"/>
      <c r="Y115" s="18" t="s">
        <v>51</v>
      </c>
      <c r="Z115" s="18" t="s">
        <v>63</v>
      </c>
      <c r="AA115" s="18" t="s">
        <v>52</v>
      </c>
      <c r="AB115" s="18" t="s">
        <v>64</v>
      </c>
      <c r="AC115" s="18" t="s">
        <v>65</v>
      </c>
      <c r="AD115" s="18" t="s">
        <v>65</v>
      </c>
      <c r="AE115" s="40">
        <v>30</v>
      </c>
      <c r="AF115" s="40">
        <v>109</v>
      </c>
      <c r="AG115" s="40">
        <v>229</v>
      </c>
      <c r="AH115" s="40" t="s">
        <v>320</v>
      </c>
      <c r="AI115" s="45" t="s">
        <v>321</v>
      </c>
      <c r="AJ115" s="18"/>
    </row>
    <row r="116" s="3" customFormat="1" ht="120" spans="1:36">
      <c r="A116" s="19" t="s">
        <v>322</v>
      </c>
      <c r="B116" s="17" t="s">
        <v>323</v>
      </c>
      <c r="C116" s="23" t="str">
        <f>VLOOKUP(B116,'[1]2023年度统筹整合财政涉农资金项目明细表'!$B$11:$C$319,2,FALSE)</f>
        <v>中厂镇兴顺源农业粮油种植园区道路硬化长2.5公里、宽3.5米，厚18公分（产权归村集体所有）。</v>
      </c>
      <c r="D116" s="18" t="s">
        <v>68</v>
      </c>
      <c r="E116" s="24" t="s">
        <v>68</v>
      </c>
      <c r="F116" s="18" t="s">
        <v>145</v>
      </c>
      <c r="G116" s="18">
        <v>2023</v>
      </c>
      <c r="H116" s="18" t="s">
        <v>319</v>
      </c>
      <c r="I116" s="18" t="s">
        <v>70</v>
      </c>
      <c r="J116" s="16">
        <v>13891512088</v>
      </c>
      <c r="K116" s="49">
        <f t="shared" si="8"/>
        <v>100</v>
      </c>
      <c r="L116" s="28">
        <f t="shared" si="9"/>
        <v>100</v>
      </c>
      <c r="M116" s="28">
        <v>100</v>
      </c>
      <c r="N116" s="28"/>
      <c r="O116" s="28"/>
      <c r="P116" s="28"/>
      <c r="Q116" s="28"/>
      <c r="R116" s="28"/>
      <c r="S116" s="28"/>
      <c r="T116" s="28"/>
      <c r="U116" s="28"/>
      <c r="V116" s="28"/>
      <c r="W116" s="28"/>
      <c r="X116" s="28"/>
      <c r="Y116" s="18" t="s">
        <v>51</v>
      </c>
      <c r="Z116" s="18" t="s">
        <v>63</v>
      </c>
      <c r="AA116" s="18" t="s">
        <v>52</v>
      </c>
      <c r="AB116" s="18" t="s">
        <v>64</v>
      </c>
      <c r="AC116" s="18" t="s">
        <v>64</v>
      </c>
      <c r="AD116" s="18" t="s">
        <v>65</v>
      </c>
      <c r="AE116" s="18">
        <f>VLOOKUP(B116,'[1]2023年度统筹整合财政涉农资金项目明细表'!$B$11:$L$319,11,FALSE)</f>
        <v>17</v>
      </c>
      <c r="AF116" s="18">
        <f>VLOOKUP(B116,'[1]2023年度统筹整合财政涉农资金项目明细表'!$B$11:$M$321,12,FALSE)</f>
        <v>53</v>
      </c>
      <c r="AG116" s="18">
        <f>VLOOKUP(B116,'[1]2023年度统筹整合财政涉农资金项目明细表'!$B$11:$O$319,14,FALSE)</f>
        <v>150</v>
      </c>
      <c r="AH116" s="18" t="s">
        <v>324</v>
      </c>
      <c r="AI116" s="23" t="str">
        <f>VLOOKUP(B116,'[1]2023年度统筹整合财政涉农资金项目明细表'!$B$11:$E$319,4,FALSE)</f>
        <v>项目形成资产权属归村集体所有，按照中厂镇资产管护办法要求由同心社区负责后续管护。项目建成后辐射51户150人发展产业，其中脱贫户（含监测户）17户53人，项目建设期通过直接务工方式带动当地12户农户增收，预计户年均增收不低于2000元。</v>
      </c>
      <c r="AJ116" s="18"/>
    </row>
    <row r="117" s="3" customFormat="1" ht="120" spans="1:36">
      <c r="A117" s="19" t="s">
        <v>325</v>
      </c>
      <c r="B117" s="18" t="s">
        <v>326</v>
      </c>
      <c r="C117" s="23" t="str">
        <f>VLOOKUP(B117,'[1]2023年度统筹整合财政涉农资金项目明细表'!$B$11:$C$319,2,FALSE)</f>
        <v>新修马安社区核桃园桑园采摘步道长2公里，宽1.2米。马安社区庙沟桑园采摘步道长1公里，宽1.2米（产权归村集体所有）。</v>
      </c>
      <c r="D117" s="18" t="s">
        <v>68</v>
      </c>
      <c r="E117" s="24" t="s">
        <v>68</v>
      </c>
      <c r="F117" s="18" t="s">
        <v>149</v>
      </c>
      <c r="G117" s="18">
        <v>2023</v>
      </c>
      <c r="H117" s="18" t="s">
        <v>319</v>
      </c>
      <c r="I117" s="18" t="s">
        <v>70</v>
      </c>
      <c r="J117" s="16">
        <v>13891512088</v>
      </c>
      <c r="K117" s="49">
        <f t="shared" si="8"/>
        <v>30</v>
      </c>
      <c r="L117" s="28">
        <f t="shared" ref="L117" si="10">M117+N117+O117+P117</f>
        <v>30</v>
      </c>
      <c r="M117" s="28">
        <v>30</v>
      </c>
      <c r="N117" s="28"/>
      <c r="O117" s="28"/>
      <c r="P117" s="28"/>
      <c r="Q117" s="28"/>
      <c r="R117" s="28"/>
      <c r="S117" s="28"/>
      <c r="T117" s="28"/>
      <c r="U117" s="28"/>
      <c r="V117" s="28"/>
      <c r="W117" s="28"/>
      <c r="X117" s="28"/>
      <c r="Y117" s="18" t="s">
        <v>51</v>
      </c>
      <c r="Z117" s="18" t="s">
        <v>63</v>
      </c>
      <c r="AA117" s="18" t="s">
        <v>52</v>
      </c>
      <c r="AB117" s="18" t="s">
        <v>64</v>
      </c>
      <c r="AC117" s="18" t="s">
        <v>65</v>
      </c>
      <c r="AD117" s="18" t="s">
        <v>65</v>
      </c>
      <c r="AE117" s="18">
        <f>VLOOKUP(B117,'[1]2023年度统筹整合财政涉农资金项目明细表'!$B$11:$L$319,11,FALSE)</f>
        <v>5</v>
      </c>
      <c r="AF117" s="18">
        <f>VLOOKUP(B117,'[1]2023年度统筹整合财政涉农资金项目明细表'!$B$11:$M$321,12,FALSE)</f>
        <v>10</v>
      </c>
      <c r="AG117" s="18">
        <f>VLOOKUP(B117,'[1]2023年度统筹整合财政涉农资金项目明细表'!$B$11:$O$319,14,FALSE)</f>
        <v>42</v>
      </c>
      <c r="AH117" s="18" t="s">
        <v>327</v>
      </c>
      <c r="AI117" s="23" t="str">
        <f>VLOOKUP(B117,'[1]2023年度统筹整合财政涉农资金项目明细表'!$B$11:$E$319,4,FALSE)</f>
        <v>项目形成资产权属归村集体所有，按照中厂镇资产管护办法要求由马安社区负责后续管护。项目建成后辐射15户42人发展产业，其中脱贫户（含监测户）5户10人，项目建设期通过直接务工方式带动当地14户农户增收，预计户年均增收不低于1500元。</v>
      </c>
      <c r="AJ117" s="18"/>
    </row>
    <row r="118" s="3" customFormat="1" ht="78.75" spans="1:36">
      <c r="A118" s="19" t="s">
        <v>328</v>
      </c>
      <c r="B118" s="17" t="s">
        <v>329</v>
      </c>
      <c r="C118" s="23" t="str">
        <f>VLOOKUP(B118,'[1]2023年度统筹整合财政涉农资金项目明细表'!$B$11:$C$319,2,FALSE)</f>
        <v>新修、硬化园区产业路0.33公里，宽4.5米，厚18厘米。在金花产业园新修蓄水池3座共280立方米，（产权归村集体所有）。茅坪社区修建林果产业园区排水沟1300米，灌溉取水口2个，共16立方米，PE25灌溉管道3000米（产权归村集体所有）。</v>
      </c>
      <c r="D118" s="18" t="s">
        <v>81</v>
      </c>
      <c r="E118" s="24" t="s">
        <v>81</v>
      </c>
      <c r="F118" s="18" t="s">
        <v>330</v>
      </c>
      <c r="G118" s="18">
        <v>2023</v>
      </c>
      <c r="H118" s="18" t="s">
        <v>319</v>
      </c>
      <c r="I118" s="18" t="s">
        <v>82</v>
      </c>
      <c r="J118" s="16">
        <v>18091512255</v>
      </c>
      <c r="K118" s="49">
        <f t="shared" si="8"/>
        <v>100</v>
      </c>
      <c r="L118" s="28">
        <f t="shared" ref="L118:L157" si="11">M118+N118+O118+P118</f>
        <v>100</v>
      </c>
      <c r="M118" s="28">
        <v>100</v>
      </c>
      <c r="N118" s="28"/>
      <c r="O118" s="28"/>
      <c r="P118" s="28"/>
      <c r="Q118" s="28"/>
      <c r="R118" s="28"/>
      <c r="S118" s="28"/>
      <c r="T118" s="28"/>
      <c r="U118" s="28"/>
      <c r="V118" s="28"/>
      <c r="W118" s="28"/>
      <c r="X118" s="28"/>
      <c r="Y118" s="18" t="s">
        <v>51</v>
      </c>
      <c r="Z118" s="18" t="s">
        <v>63</v>
      </c>
      <c r="AA118" s="18" t="s">
        <v>52</v>
      </c>
      <c r="AB118" s="18" t="s">
        <v>64</v>
      </c>
      <c r="AC118" s="18" t="s">
        <v>65</v>
      </c>
      <c r="AD118" s="18" t="s">
        <v>65</v>
      </c>
      <c r="AE118" s="18">
        <f>VLOOKUP(B118,'[1]2023年度统筹整合财政涉农资金项目明细表'!$B$11:$L$319,11,FALSE)</f>
        <v>35</v>
      </c>
      <c r="AF118" s="18">
        <f>VLOOKUP(B118,'[1]2023年度统筹整合财政涉农资金项目明细表'!$B$11:$M$321,12,FALSE)</f>
        <v>102</v>
      </c>
      <c r="AG118" s="18">
        <f>VLOOKUP(B118,'[1]2023年度统筹整合财政涉农资金项目明细表'!$B$11:$O$319,14,FALSE)</f>
        <v>226</v>
      </c>
      <c r="AH118" s="18" t="s">
        <v>331</v>
      </c>
      <c r="AI118" s="23" t="str">
        <f>VLOOKUP(B118,'[1]2023年度统筹整合财政涉农资金项目明细表'!$B$11:$E$319,4,FALSE)</f>
        <v>项目形成资产权属归村集体所有，按照茅坪镇资产管护办法要求由茅坪社区负责后续管护。项目建成后辐射53户226人发展产业，其中脱贫户（含监测户）35户102人，项目建设期通过直接务工方式带动当地35户农户增收，预计户年均增收2500元以上。</v>
      </c>
      <c r="AJ118" s="18"/>
    </row>
    <row r="119" s="3" customFormat="1" ht="87" customHeight="1" spans="1:36">
      <c r="A119" s="19" t="s">
        <v>332</v>
      </c>
      <c r="B119" s="46" t="s">
        <v>333</v>
      </c>
      <c r="C119" s="23" t="str">
        <f>VLOOKUP(B119,'[1]2023年度统筹整合财政涉农资金项目明细表'!$B$11:$C$319,2,FALSE)</f>
        <v>新修义和村六组庙寺沟至银洞沟茶叶产业园区产业路2.5公里，宽4.5米，厚0.18米（产权归村集体所有）。</v>
      </c>
      <c r="D119" s="40" t="s">
        <v>81</v>
      </c>
      <c r="E119" s="24" t="s">
        <v>81</v>
      </c>
      <c r="F119" s="40" t="s">
        <v>189</v>
      </c>
      <c r="G119" s="40">
        <v>2023</v>
      </c>
      <c r="H119" s="18" t="s">
        <v>319</v>
      </c>
      <c r="I119" s="18" t="s">
        <v>82</v>
      </c>
      <c r="J119" s="16">
        <v>18091512255</v>
      </c>
      <c r="K119" s="49">
        <f t="shared" si="8"/>
        <v>40</v>
      </c>
      <c r="L119" s="28">
        <f t="shared" si="11"/>
        <v>40</v>
      </c>
      <c r="M119" s="28">
        <v>40</v>
      </c>
      <c r="N119" s="28"/>
      <c r="O119" s="28"/>
      <c r="P119" s="28"/>
      <c r="Q119" s="28"/>
      <c r="R119" s="28"/>
      <c r="S119" s="28"/>
      <c r="T119" s="28"/>
      <c r="U119" s="28"/>
      <c r="V119" s="28"/>
      <c r="W119" s="28"/>
      <c r="X119" s="28"/>
      <c r="Y119" s="18" t="s">
        <v>51</v>
      </c>
      <c r="Z119" s="18" t="s">
        <v>63</v>
      </c>
      <c r="AA119" s="18" t="s">
        <v>52</v>
      </c>
      <c r="AB119" s="18" t="s">
        <v>64</v>
      </c>
      <c r="AC119" s="18" t="s">
        <v>64</v>
      </c>
      <c r="AD119" s="18" t="s">
        <v>65</v>
      </c>
      <c r="AE119" s="18">
        <v>12</v>
      </c>
      <c r="AF119" s="18">
        <v>31</v>
      </c>
      <c r="AG119" s="18">
        <v>93</v>
      </c>
      <c r="AH119" s="18" t="s">
        <v>334</v>
      </c>
      <c r="AI119" s="41" t="s">
        <v>335</v>
      </c>
      <c r="AJ119" s="18"/>
    </row>
    <row r="120" s="3" customFormat="1" ht="78.75" spans="1:36">
      <c r="A120" s="19" t="s">
        <v>336</v>
      </c>
      <c r="B120" s="18" t="s">
        <v>337</v>
      </c>
      <c r="C120" s="23" t="str">
        <f>VLOOKUP(B120,'[1]2023年度统筹整合财政涉农资金项目明细表'!$B$11:$C$319,2,FALSE)</f>
        <v>茶叶产业园区采摘步道建设488米，采摘步道安全防护栏237米，干砌石挡墙700米，人行桥一座长15米、宽2米，粪污排放处理设施整治改造1处（产权归村集体所有）。</v>
      </c>
      <c r="D120" s="18" t="s">
        <v>81</v>
      </c>
      <c r="E120" s="18" t="s">
        <v>81</v>
      </c>
      <c r="F120" s="18" t="s">
        <v>338</v>
      </c>
      <c r="G120" s="18">
        <v>2023</v>
      </c>
      <c r="H120" s="18" t="s">
        <v>319</v>
      </c>
      <c r="I120" s="18" t="s">
        <v>82</v>
      </c>
      <c r="J120" s="16">
        <v>18091512255</v>
      </c>
      <c r="K120" s="49">
        <f t="shared" si="8"/>
        <v>60</v>
      </c>
      <c r="L120" s="28">
        <f t="shared" si="11"/>
        <v>60</v>
      </c>
      <c r="M120" s="28">
        <v>60</v>
      </c>
      <c r="N120" s="28"/>
      <c r="O120" s="28"/>
      <c r="P120" s="28"/>
      <c r="Q120" s="28"/>
      <c r="R120" s="28"/>
      <c r="S120" s="28"/>
      <c r="T120" s="28"/>
      <c r="U120" s="28"/>
      <c r="V120" s="28"/>
      <c r="W120" s="28"/>
      <c r="X120" s="28"/>
      <c r="Y120" s="18" t="s">
        <v>51</v>
      </c>
      <c r="Z120" s="18" t="s">
        <v>63</v>
      </c>
      <c r="AA120" s="18" t="s">
        <v>52</v>
      </c>
      <c r="AB120" s="18" t="s">
        <v>64</v>
      </c>
      <c r="AC120" s="18" t="s">
        <v>65</v>
      </c>
      <c r="AD120" s="18" t="s">
        <v>65</v>
      </c>
      <c r="AE120" s="18">
        <f>VLOOKUP(B120,'[1]2023年度统筹整合财政涉农资金项目明细表'!$B$11:$L$319,11,FALSE)</f>
        <v>30</v>
      </c>
      <c r="AF120" s="18">
        <f>VLOOKUP(B120,'[1]2023年度统筹整合财政涉农资金项目明细表'!$B$11:$M$321,12,FALSE)</f>
        <v>105</v>
      </c>
      <c r="AG120" s="18">
        <f>VLOOKUP(B120,'[1]2023年度统筹整合财政涉农资金项目明细表'!$B$11:$O$319,14,FALSE)</f>
        <v>130</v>
      </c>
      <c r="AH120" s="18" t="s">
        <v>121</v>
      </c>
      <c r="AI120" s="23" t="str">
        <f>VLOOKUP(B120,'[1]2023年度统筹整合财政涉农资金项目明细表'!$B$11:$E$319,4,FALSE)</f>
        <v>项目形成资产权属归村集体所有，按照茅坪镇资产管护办法要求由田湾村负责后续管护。项目建成后辐射39户130人发展产业，其中脱贫户（含监测户）30户105人，项目建设期通过直接务工方式带动当地30户农户增收，预计户年均增收不低于2000元。</v>
      </c>
      <c r="AJ120" s="18"/>
    </row>
    <row r="121" s="3" customFormat="1" ht="78.75" spans="1:36">
      <c r="A121" s="19" t="s">
        <v>339</v>
      </c>
      <c r="B121" s="17" t="s">
        <v>340</v>
      </c>
      <c r="C121" s="23" t="str">
        <f>VLOOKUP(B121,'[1]2023年度统筹整合财政涉农资金项目明细表'!$B$11:$C$319,2,FALSE)</f>
        <v>绿康华园食用菌产业园区修建产品采摘通道4000米（产权归村集体所有）。</v>
      </c>
      <c r="D121" s="18" t="s">
        <v>81</v>
      </c>
      <c r="E121" s="24" t="s">
        <v>81</v>
      </c>
      <c r="F121" s="18" t="s">
        <v>330</v>
      </c>
      <c r="G121" s="18">
        <v>2023</v>
      </c>
      <c r="H121" s="18" t="s">
        <v>319</v>
      </c>
      <c r="I121" s="18" t="s">
        <v>82</v>
      </c>
      <c r="J121" s="16">
        <v>18091512255</v>
      </c>
      <c r="K121" s="49">
        <f t="shared" si="8"/>
        <v>45</v>
      </c>
      <c r="L121" s="28">
        <f t="shared" si="11"/>
        <v>45</v>
      </c>
      <c r="M121" s="28">
        <v>45</v>
      </c>
      <c r="N121" s="28"/>
      <c r="O121" s="28"/>
      <c r="P121" s="28"/>
      <c r="Q121" s="28"/>
      <c r="R121" s="28"/>
      <c r="S121" s="28"/>
      <c r="T121" s="28"/>
      <c r="U121" s="28"/>
      <c r="V121" s="28"/>
      <c r="W121" s="28"/>
      <c r="X121" s="28"/>
      <c r="Y121" s="18" t="s">
        <v>51</v>
      </c>
      <c r="Z121" s="18" t="s">
        <v>63</v>
      </c>
      <c r="AA121" s="18" t="s">
        <v>52</v>
      </c>
      <c r="AB121" s="18" t="s">
        <v>64</v>
      </c>
      <c r="AC121" s="18" t="s">
        <v>65</v>
      </c>
      <c r="AD121" s="18" t="s">
        <v>65</v>
      </c>
      <c r="AE121" s="18">
        <f>VLOOKUP(B121,'[1]2023年度统筹整合财政涉农资金项目明细表'!$B$11:$L$319,11,FALSE)</f>
        <v>20</v>
      </c>
      <c r="AF121" s="18">
        <f>VLOOKUP(B121,'[1]2023年度统筹整合财政涉农资金项目明细表'!$B$11:$M$321,12,FALSE)</f>
        <v>58</v>
      </c>
      <c r="AG121" s="18">
        <f>VLOOKUP(B121,'[1]2023年度统筹整合财政涉农资金项目明细表'!$B$11:$O$319,14,FALSE)</f>
        <v>60</v>
      </c>
      <c r="AH121" s="18" t="s">
        <v>334</v>
      </c>
      <c r="AI121" s="23" t="str">
        <f>VLOOKUP(B121,'[1]2023年度统筹整合财政涉农资金项目明细表'!$B$11:$E$319,4,FALSE)</f>
        <v>项目形成资产权属归村集体所有，按照茅坪镇资产管护办法要求由茅坪社区负责后续管护。项目建成后辐射23户60人发展产业，其中脱贫户（含监测户）20户58人，项目建设期通过直接务工方式带动当地20户农户增收，预计户年均增收1500元以上。</v>
      </c>
      <c r="AJ121" s="18"/>
    </row>
    <row r="122" s="3" customFormat="1" ht="85" customHeight="1" spans="1:36">
      <c r="A122" s="19" t="s">
        <v>341</v>
      </c>
      <c r="B122" s="47" t="s">
        <v>342</v>
      </c>
      <c r="C122" s="23" t="s">
        <v>343</v>
      </c>
      <c r="D122" s="40" t="s">
        <v>81</v>
      </c>
      <c r="E122" s="40" t="s">
        <v>81</v>
      </c>
      <c r="F122" s="40" t="s">
        <v>338</v>
      </c>
      <c r="G122" s="40">
        <v>2023</v>
      </c>
      <c r="H122" s="18" t="s">
        <v>319</v>
      </c>
      <c r="I122" s="18" t="s">
        <v>82</v>
      </c>
      <c r="J122" s="16">
        <v>18091512255</v>
      </c>
      <c r="K122" s="49">
        <f t="shared" si="8"/>
        <v>90</v>
      </c>
      <c r="L122" s="28">
        <f t="shared" ref="L122" si="12">M122+N122+O122+P122</f>
        <v>90</v>
      </c>
      <c r="M122" s="28">
        <v>90</v>
      </c>
      <c r="N122" s="28"/>
      <c r="O122" s="28"/>
      <c r="P122" s="28"/>
      <c r="Q122" s="28"/>
      <c r="R122" s="28"/>
      <c r="S122" s="28"/>
      <c r="T122" s="28"/>
      <c r="U122" s="28"/>
      <c r="V122" s="28"/>
      <c r="W122" s="28"/>
      <c r="X122" s="28"/>
      <c r="Y122" s="18" t="s">
        <v>51</v>
      </c>
      <c r="Z122" s="18" t="s">
        <v>63</v>
      </c>
      <c r="AA122" s="18" t="s">
        <v>52</v>
      </c>
      <c r="AB122" s="18" t="s">
        <v>64</v>
      </c>
      <c r="AC122" s="18" t="s">
        <v>64</v>
      </c>
      <c r="AD122" s="18" t="s">
        <v>65</v>
      </c>
      <c r="AE122" s="18">
        <v>19</v>
      </c>
      <c r="AF122" s="18">
        <v>36</v>
      </c>
      <c r="AG122" s="18">
        <v>166</v>
      </c>
      <c r="AH122" s="18" t="s">
        <v>344</v>
      </c>
      <c r="AI122" s="41" t="s">
        <v>345</v>
      </c>
      <c r="AJ122" s="18"/>
    </row>
    <row r="123" s="3" customFormat="1" ht="36" spans="1:36">
      <c r="A123" s="19" t="s">
        <v>346</v>
      </c>
      <c r="B123" s="17" t="s">
        <v>347</v>
      </c>
      <c r="C123" s="18" t="s">
        <v>348</v>
      </c>
      <c r="D123" s="18" t="s">
        <v>81</v>
      </c>
      <c r="E123" s="24" t="s">
        <v>81</v>
      </c>
      <c r="F123" s="18" t="s">
        <v>349</v>
      </c>
      <c r="G123" s="18">
        <v>2023</v>
      </c>
      <c r="H123" s="18" t="s">
        <v>350</v>
      </c>
      <c r="I123" s="18" t="s">
        <v>82</v>
      </c>
      <c r="J123" s="16">
        <v>18091512255</v>
      </c>
      <c r="K123" s="49">
        <f t="shared" si="8"/>
        <v>34</v>
      </c>
      <c r="L123" s="28">
        <f t="shared" ref="L123" si="13">M123+N123+O123+P123</f>
        <v>0</v>
      </c>
      <c r="M123" s="28">
        <v>0</v>
      </c>
      <c r="N123" s="28"/>
      <c r="O123" s="28"/>
      <c r="P123" s="28"/>
      <c r="Q123" s="28">
        <v>34</v>
      </c>
      <c r="R123" s="28"/>
      <c r="S123" s="28"/>
      <c r="T123" s="28"/>
      <c r="U123" s="28"/>
      <c r="V123" s="28"/>
      <c r="W123" s="28"/>
      <c r="X123" s="28"/>
      <c r="Y123" s="18" t="s">
        <v>51</v>
      </c>
      <c r="Z123" s="18" t="s">
        <v>63</v>
      </c>
      <c r="AA123" s="18" t="s">
        <v>52</v>
      </c>
      <c r="AB123" s="18" t="s">
        <v>64</v>
      </c>
      <c r="AC123" s="18" t="s">
        <v>64</v>
      </c>
      <c r="AD123" s="18" t="s">
        <v>65</v>
      </c>
      <c r="AE123" s="18">
        <v>16</v>
      </c>
      <c r="AF123" s="18">
        <v>59</v>
      </c>
      <c r="AG123" s="18">
        <v>359</v>
      </c>
      <c r="AH123" s="18" t="s">
        <v>351</v>
      </c>
      <c r="AI123" s="23" t="s">
        <v>352</v>
      </c>
      <c r="AJ123" s="18"/>
    </row>
    <row r="124" s="3" customFormat="1" ht="78.75" spans="1:36">
      <c r="A124" s="19" t="s">
        <v>353</v>
      </c>
      <c r="B124" s="17" t="s">
        <v>354</v>
      </c>
      <c r="C124" s="23" t="str">
        <f>VLOOKUP(B124,'[1]2023年度统筹整合财政涉农资金项目明细表'!$B$11:$C$319,2,FALSE)</f>
        <v>太平社区5组香椿种植园区产业路硬化长2.8公里，宽3.5米，厚0.18米（产权归村集体所有)。</v>
      </c>
      <c r="D124" s="18" t="s">
        <v>85</v>
      </c>
      <c r="E124" s="24" t="s">
        <v>85</v>
      </c>
      <c r="F124" s="18" t="s">
        <v>355</v>
      </c>
      <c r="G124" s="18">
        <v>2023</v>
      </c>
      <c r="H124" s="18" t="s">
        <v>319</v>
      </c>
      <c r="I124" s="18" t="s">
        <v>86</v>
      </c>
      <c r="J124" s="16">
        <v>18291576858</v>
      </c>
      <c r="K124" s="49">
        <f t="shared" si="8"/>
        <v>120</v>
      </c>
      <c r="L124" s="28">
        <f t="shared" si="11"/>
        <v>120</v>
      </c>
      <c r="M124" s="28">
        <v>120</v>
      </c>
      <c r="N124" s="28"/>
      <c r="O124" s="28"/>
      <c r="P124" s="28"/>
      <c r="Q124" s="28"/>
      <c r="R124" s="28"/>
      <c r="S124" s="28"/>
      <c r="T124" s="28"/>
      <c r="U124" s="28"/>
      <c r="V124" s="28"/>
      <c r="W124" s="28"/>
      <c r="X124" s="28"/>
      <c r="Y124" s="18" t="s">
        <v>51</v>
      </c>
      <c r="Z124" s="18" t="s">
        <v>63</v>
      </c>
      <c r="AA124" s="18" t="s">
        <v>52</v>
      </c>
      <c r="AB124" s="18" t="s">
        <v>64</v>
      </c>
      <c r="AC124" s="18" t="s">
        <v>65</v>
      </c>
      <c r="AD124" s="18" t="s">
        <v>65</v>
      </c>
      <c r="AE124" s="18">
        <f>VLOOKUP(B124,'[1]2023年度统筹整合财政涉农资金项目明细表'!$B$11:$L$319,11,FALSE)</f>
        <v>50</v>
      </c>
      <c r="AF124" s="18">
        <f>VLOOKUP(B124,'[1]2023年度统筹整合财政涉农资金项目明细表'!$B$11:$M$321,12,FALSE)</f>
        <v>104</v>
      </c>
      <c r="AG124" s="18">
        <f>VLOOKUP(B124,'[1]2023年度统筹整合财政涉农资金项目明细表'!$B$11:$O$319,14,FALSE)</f>
        <v>333</v>
      </c>
      <c r="AH124" s="18" t="s">
        <v>356</v>
      </c>
      <c r="AI124" s="23" t="str">
        <f>VLOOKUP(B124,'[1]2023年度统筹整合财政涉农资金项目明细表'!$B$11:$E$319,4,FALSE)</f>
        <v>项目形成资产权属归村集体所有，按照宋家镇资产管护办法要求由太平社区负责后续管护。项目建成后辐射96户333人发展产业，其中脱贫户（含监测户）50户104人，项目建设期通过直接务工方式带动当地50户农户增收，预计户年均增收不低于2000元。</v>
      </c>
      <c r="AJ124" s="18"/>
    </row>
    <row r="125" s="3" customFormat="1" ht="78.75" spans="1:36">
      <c r="A125" s="19" t="s">
        <v>357</v>
      </c>
      <c r="B125" s="17" t="s">
        <v>358</v>
      </c>
      <c r="C125" s="23" t="str">
        <f>VLOOKUP(B125,'[1]2023年度统筹整合财政涉农资金项目明细表'!$B$11:$C$319,2,FALSE)</f>
        <v>双喜村1组茶叶产业园区新修桥梁1座，长20米，宽1.5米，新修产业步道2公里、宽1.2米（产权归村集体所有)。</v>
      </c>
      <c r="D125" s="18" t="s">
        <v>85</v>
      </c>
      <c r="E125" s="24" t="s">
        <v>85</v>
      </c>
      <c r="F125" s="18" t="s">
        <v>307</v>
      </c>
      <c r="G125" s="18">
        <v>2023</v>
      </c>
      <c r="H125" s="18" t="s">
        <v>319</v>
      </c>
      <c r="I125" s="18" t="s">
        <v>86</v>
      </c>
      <c r="J125" s="16">
        <v>18291576858</v>
      </c>
      <c r="K125" s="49">
        <f t="shared" si="8"/>
        <v>50</v>
      </c>
      <c r="L125" s="28">
        <f t="shared" si="11"/>
        <v>50</v>
      </c>
      <c r="M125" s="28">
        <v>50</v>
      </c>
      <c r="N125" s="28"/>
      <c r="O125" s="28"/>
      <c r="P125" s="28"/>
      <c r="Q125" s="28"/>
      <c r="R125" s="28"/>
      <c r="S125" s="28"/>
      <c r="T125" s="28"/>
      <c r="U125" s="28"/>
      <c r="V125" s="28"/>
      <c r="W125" s="28"/>
      <c r="X125" s="28"/>
      <c r="Y125" s="18" t="s">
        <v>51</v>
      </c>
      <c r="Z125" s="18" t="s">
        <v>63</v>
      </c>
      <c r="AA125" s="18" t="s">
        <v>52</v>
      </c>
      <c r="AB125" s="18" t="s">
        <v>64</v>
      </c>
      <c r="AC125" s="18" t="s">
        <v>65</v>
      </c>
      <c r="AD125" s="18" t="s">
        <v>65</v>
      </c>
      <c r="AE125" s="18">
        <f>VLOOKUP(B125,'[1]2023年度统筹整合财政涉农资金项目明细表'!$B$11:$L$319,11,FALSE)</f>
        <v>10</v>
      </c>
      <c r="AF125" s="18">
        <f>VLOOKUP(B125,'[1]2023年度统筹整合财政涉农资金项目明细表'!$B$11:$M$321,12,FALSE)</f>
        <v>23</v>
      </c>
      <c r="AG125" s="18">
        <f>VLOOKUP(B125,'[1]2023年度统筹整合财政涉农资金项目明细表'!$B$11:$O$319,14,FALSE)</f>
        <v>50</v>
      </c>
      <c r="AH125" s="18" t="s">
        <v>356</v>
      </c>
      <c r="AI125" s="23" t="str">
        <f>VLOOKUP(B125,'[1]2023年度统筹整合财政涉农资金项目明细表'!$B$11:$E$319,4,FALSE)</f>
        <v>项目形成资产权属归村集体所有，按照宋家镇资产管护办法要求由双喜村负责后续管护。项目建成后辐射28户50人发展产业，其中脱贫户（含监测户）10户23人，项目建设期通过直接务工方式带动当地28户农户增收，预计户年均增收不低于1500元。</v>
      </c>
      <c r="AJ125" s="18"/>
    </row>
    <row r="126" s="3" customFormat="1" ht="78.75" spans="1:36">
      <c r="A126" s="19" t="s">
        <v>359</v>
      </c>
      <c r="B126" s="48" t="s">
        <v>360</v>
      </c>
      <c r="C126" s="23" t="str">
        <f>VLOOKUP(B126,'[1]2023年度统筹整合财政涉农资金项目明细表'!$B$11:$C$319,2,FALSE)</f>
        <v>老柴林果猕猴桃园区硬化产业路2公里，宽3.5米，厚0.18米（产权归村集体所有)。</v>
      </c>
      <c r="D126" s="18" t="s">
        <v>85</v>
      </c>
      <c r="E126" s="24" t="s">
        <v>85</v>
      </c>
      <c r="F126" s="18" t="s">
        <v>361</v>
      </c>
      <c r="G126" s="18">
        <v>2023</v>
      </c>
      <c r="H126" s="18" t="s">
        <v>319</v>
      </c>
      <c r="I126" s="18" t="s">
        <v>86</v>
      </c>
      <c r="J126" s="16">
        <v>18291576858</v>
      </c>
      <c r="K126" s="49">
        <f t="shared" si="8"/>
        <v>80</v>
      </c>
      <c r="L126" s="28">
        <f t="shared" si="11"/>
        <v>80</v>
      </c>
      <c r="M126" s="28">
        <v>80</v>
      </c>
      <c r="N126" s="28"/>
      <c r="O126" s="28"/>
      <c r="P126" s="28"/>
      <c r="Q126" s="28"/>
      <c r="R126" s="28"/>
      <c r="S126" s="28"/>
      <c r="T126" s="28"/>
      <c r="U126" s="28"/>
      <c r="V126" s="28"/>
      <c r="W126" s="28"/>
      <c r="X126" s="28"/>
      <c r="Y126" s="18" t="s">
        <v>51</v>
      </c>
      <c r="Z126" s="18" t="s">
        <v>63</v>
      </c>
      <c r="AA126" s="18" t="s">
        <v>52</v>
      </c>
      <c r="AB126" s="18" t="s">
        <v>64</v>
      </c>
      <c r="AC126" s="18" t="s">
        <v>65</v>
      </c>
      <c r="AD126" s="18" t="s">
        <v>65</v>
      </c>
      <c r="AE126" s="18">
        <v>40</v>
      </c>
      <c r="AF126" s="18">
        <v>100</v>
      </c>
      <c r="AG126" s="18">
        <v>150</v>
      </c>
      <c r="AH126" s="18" t="s">
        <v>356</v>
      </c>
      <c r="AI126" s="41" t="s">
        <v>362</v>
      </c>
      <c r="AJ126" s="18"/>
    </row>
    <row r="127" s="3" customFormat="1" ht="78.75" spans="1:36">
      <c r="A127" s="19" t="s">
        <v>363</v>
      </c>
      <c r="B127" s="18" t="s">
        <v>364</v>
      </c>
      <c r="C127" s="23" t="str">
        <f>VLOOKUP(B127,'[1]2023年度统筹整合财政涉农资金项目明细表'!$B$11:$C$319,2,FALSE)</f>
        <v>双喜村新建蓄水池100立方米，安装引水管道1000米，管径50毫米；双喜村歌风茶叶园区新修步道220米，灌溉沟渠底部平整硬化220米，厚0.2米，边沿高0.4米（产权归村集体所有)。</v>
      </c>
      <c r="D127" s="18" t="s">
        <v>85</v>
      </c>
      <c r="E127" s="24" t="s">
        <v>85</v>
      </c>
      <c r="F127" s="18" t="s">
        <v>307</v>
      </c>
      <c r="G127" s="18">
        <v>2023</v>
      </c>
      <c r="H127" s="18" t="s">
        <v>319</v>
      </c>
      <c r="I127" s="18" t="s">
        <v>86</v>
      </c>
      <c r="J127" s="16">
        <v>18291576858</v>
      </c>
      <c r="K127" s="49">
        <f t="shared" si="8"/>
        <v>60</v>
      </c>
      <c r="L127" s="28">
        <f t="shared" si="11"/>
        <v>60</v>
      </c>
      <c r="M127" s="28">
        <v>60</v>
      </c>
      <c r="N127" s="28"/>
      <c r="O127" s="28"/>
      <c r="P127" s="28"/>
      <c r="Q127" s="28"/>
      <c r="R127" s="28"/>
      <c r="S127" s="28"/>
      <c r="T127" s="28"/>
      <c r="U127" s="28"/>
      <c r="V127" s="28"/>
      <c r="W127" s="28"/>
      <c r="X127" s="28"/>
      <c r="Y127" s="18" t="s">
        <v>51</v>
      </c>
      <c r="Z127" s="18" t="s">
        <v>63</v>
      </c>
      <c r="AA127" s="18" t="s">
        <v>52</v>
      </c>
      <c r="AB127" s="18" t="s">
        <v>64</v>
      </c>
      <c r="AC127" s="18" t="s">
        <v>65</v>
      </c>
      <c r="AD127" s="18" t="s">
        <v>65</v>
      </c>
      <c r="AE127" s="18">
        <f>VLOOKUP(B127,'[1]2023年度统筹整合财政涉农资金项目明细表'!$B$11:$L$319,11,FALSE)</f>
        <v>10</v>
      </c>
      <c r="AF127" s="18">
        <f>VLOOKUP(B127,'[1]2023年度统筹整合财政涉农资金项目明细表'!$B$11:$M$321,12,FALSE)</f>
        <v>36</v>
      </c>
      <c r="AG127" s="18">
        <f>VLOOKUP(B127,'[1]2023年度统筹整合财政涉农资金项目明细表'!$B$11:$O$319,14,FALSE)</f>
        <v>140</v>
      </c>
      <c r="AH127" s="18" t="s">
        <v>356</v>
      </c>
      <c r="AI127" s="23" t="str">
        <f>VLOOKUP(B127,'[1]2023年度统筹整合财政涉农资金项目明细表'!$B$11:$E$319,4,FALSE)</f>
        <v>项目形成资产权属归村集体所有，按照宋家镇资产管护办法要求由双喜村负责后续管护。项目建成后辐射30户140人发展产业，其中脱贫户（含监测户）10户36人，项目建设期通过直接务工方式带动当地30户农户增收，预计户年均增收不低于1500元。</v>
      </c>
      <c r="AJ127" s="18"/>
    </row>
    <row r="128" s="3" customFormat="1" ht="78.75" spans="1:36">
      <c r="A128" s="19" t="s">
        <v>365</v>
      </c>
      <c r="B128" s="18" t="s">
        <v>366</v>
      </c>
      <c r="C128" s="23" t="str">
        <f>VLOOKUP(B128,'[1]2023年度统筹整合财政涉农资金项目明细表'!$B$11:$C$319,2,FALSE)</f>
        <v>安乐村新修天牧峰种养殖园区3000立方米钢筋混凝土蓄水塘1个，长25米，宽20米，高6米，厚2米，水池地面硬化500平方米，厚0.2米（产权归村集体所有）。</v>
      </c>
      <c r="D128" s="18" t="s">
        <v>85</v>
      </c>
      <c r="E128" s="24" t="s">
        <v>85</v>
      </c>
      <c r="F128" s="18" t="s">
        <v>367</v>
      </c>
      <c r="G128" s="18">
        <v>2023</v>
      </c>
      <c r="H128" s="18" t="s">
        <v>319</v>
      </c>
      <c r="I128" s="18" t="s">
        <v>86</v>
      </c>
      <c r="J128" s="16">
        <v>18291576858</v>
      </c>
      <c r="K128" s="49">
        <f t="shared" si="8"/>
        <v>80</v>
      </c>
      <c r="L128" s="28">
        <f t="shared" si="11"/>
        <v>80</v>
      </c>
      <c r="M128" s="28">
        <v>80</v>
      </c>
      <c r="N128" s="28"/>
      <c r="O128" s="28"/>
      <c r="P128" s="28"/>
      <c r="Q128" s="28"/>
      <c r="R128" s="28"/>
      <c r="S128" s="28"/>
      <c r="T128" s="28"/>
      <c r="U128" s="28"/>
      <c r="V128" s="28"/>
      <c r="W128" s="28"/>
      <c r="X128" s="28"/>
      <c r="Y128" s="18" t="s">
        <v>51</v>
      </c>
      <c r="Z128" s="18" t="s">
        <v>63</v>
      </c>
      <c r="AA128" s="18" t="s">
        <v>52</v>
      </c>
      <c r="AB128" s="18" t="s">
        <v>64</v>
      </c>
      <c r="AC128" s="18" t="s">
        <v>65</v>
      </c>
      <c r="AD128" s="18" t="s">
        <v>65</v>
      </c>
      <c r="AE128" s="18">
        <f>VLOOKUP(B128,'[1]2023年度统筹整合财政涉农资金项目明细表'!$B$11:$L$319,11,FALSE)</f>
        <v>14</v>
      </c>
      <c r="AF128" s="18">
        <f>VLOOKUP(B128,'[1]2023年度统筹整合财政涉农资金项目明细表'!$B$11:$M$321,12,FALSE)</f>
        <v>37</v>
      </c>
      <c r="AG128" s="18">
        <f>VLOOKUP(B128,'[1]2023年度统筹整合财政涉农资金项目明细表'!$B$11:$O$319,14,FALSE)</f>
        <v>60</v>
      </c>
      <c r="AH128" s="18" t="s">
        <v>368</v>
      </c>
      <c r="AI128" s="23" t="str">
        <f>VLOOKUP(B128,'[1]2023年度统筹整合财政涉农资金项目明细表'!$B$11:$E$319,4,FALSE)</f>
        <v>项目形成资产权属归村集体所有，按照宋家镇资产管护办法要求由安乐村负责后续管护。项目建成后辐射40户60人发展产业，其中脱贫户（含监测户）14户37人，项目建设期通过直接务工方式带动当地30户农户增收，预计户年均增收不低于1000元。</v>
      </c>
      <c r="AJ128" s="18"/>
    </row>
    <row r="129" s="3" customFormat="1" ht="78.75" spans="1:36">
      <c r="A129" s="19" t="s">
        <v>369</v>
      </c>
      <c r="B129" s="18" t="s">
        <v>370</v>
      </c>
      <c r="C129" s="23" t="str">
        <f>VLOOKUP(B129,'[1]2023年度统筹整合财政涉农资金项目明细表'!$B$11:$C$319,2,FALSE)</f>
        <v>安乐村板桥茶叶园区产业路，长1.8公里、宽3.5米、厚0.18米（产权归村集体所有)。</v>
      </c>
      <c r="D129" s="18" t="s">
        <v>85</v>
      </c>
      <c r="E129" s="24" t="s">
        <v>85</v>
      </c>
      <c r="F129" s="18" t="s">
        <v>367</v>
      </c>
      <c r="G129" s="18">
        <v>2023</v>
      </c>
      <c r="H129" s="18" t="s">
        <v>319</v>
      </c>
      <c r="I129" s="18" t="s">
        <v>86</v>
      </c>
      <c r="J129" s="16">
        <v>18291576858</v>
      </c>
      <c r="K129" s="49">
        <f t="shared" si="8"/>
        <v>90</v>
      </c>
      <c r="L129" s="28">
        <f t="shared" si="11"/>
        <v>90</v>
      </c>
      <c r="M129" s="28"/>
      <c r="N129" s="28">
        <v>90</v>
      </c>
      <c r="O129" s="28"/>
      <c r="P129" s="28"/>
      <c r="Q129" s="28"/>
      <c r="R129" s="28"/>
      <c r="S129" s="28"/>
      <c r="T129" s="28"/>
      <c r="U129" s="28"/>
      <c r="V129" s="28"/>
      <c r="W129" s="28"/>
      <c r="X129" s="28"/>
      <c r="Y129" s="18" t="s">
        <v>51</v>
      </c>
      <c r="Z129" s="18" t="s">
        <v>63</v>
      </c>
      <c r="AA129" s="18" t="s">
        <v>52</v>
      </c>
      <c r="AB129" s="18" t="s">
        <v>64</v>
      </c>
      <c r="AC129" s="18" t="s">
        <v>65</v>
      </c>
      <c r="AD129" s="18" t="s">
        <v>65</v>
      </c>
      <c r="AE129" s="18">
        <f>VLOOKUP(B129,'[1]2023年度统筹整合财政涉农资金项目明细表'!$B$11:$L$319,11,FALSE)</f>
        <v>15</v>
      </c>
      <c r="AF129" s="18">
        <f>VLOOKUP(B129,'[1]2023年度统筹整合财政涉农资金项目明细表'!$B$11:$M$321,12,FALSE)</f>
        <v>35</v>
      </c>
      <c r="AG129" s="18">
        <f>VLOOKUP(B129,'[1]2023年度统筹整合财政涉农资金项目明细表'!$B$11:$O$319,14,FALSE)</f>
        <v>102</v>
      </c>
      <c r="AH129" s="18" t="s">
        <v>371</v>
      </c>
      <c r="AI129" s="23" t="str">
        <f>VLOOKUP(B129,'[1]2023年度统筹整合财政涉农资金项目明细表'!$B$11:$E$319,4,FALSE)</f>
        <v>项目形成资产权属归村集体所有，按照宋家镇资产管护办法要求由安乐村负责后续管护。项目建成后辐射45户102人发展产业，其中脱贫户（含监测户）15户35人，项目建设期通过直接务工方式带动当地52人增收，预计人年均增收不低于1500元。</v>
      </c>
      <c r="AJ129" s="18"/>
    </row>
    <row r="130" s="3" customFormat="1" ht="101.25" spans="1:36">
      <c r="A130" s="19" t="s">
        <v>372</v>
      </c>
      <c r="B130" s="18" t="s">
        <v>373</v>
      </c>
      <c r="C130" s="23" t="str">
        <f>VLOOKUP(B130,'[1]2023年度统筹整合财政涉农资金项目明细表'!$B$11:$C$319,2,FALSE)</f>
        <v>1、女儿谷休闲农业园区新建蓄水灌溉堰渠，长1000米、宽1米、高0.8米（产权归村集体所有）。
2、闫家社区五组茶叶种植基地产业路新修硬化980米，宽3.5米，厚0.18米（产权归村集体所有）。
3、女儿寨蜂业新修厂房护岸1200立方米、排水沟300米（产权归村集体所有）。</v>
      </c>
      <c r="D130" s="18" t="s">
        <v>89</v>
      </c>
      <c r="E130" s="24" t="s">
        <v>89</v>
      </c>
      <c r="F130" s="18" t="s">
        <v>374</v>
      </c>
      <c r="G130" s="18">
        <v>2023</v>
      </c>
      <c r="H130" s="18" t="s">
        <v>319</v>
      </c>
      <c r="I130" s="18" t="s">
        <v>90</v>
      </c>
      <c r="J130" s="16">
        <v>13991511938</v>
      </c>
      <c r="K130" s="49">
        <f t="shared" si="8"/>
        <v>158</v>
      </c>
      <c r="L130" s="28">
        <f t="shared" si="11"/>
        <v>158</v>
      </c>
      <c r="M130" s="28"/>
      <c r="N130" s="28">
        <v>158</v>
      </c>
      <c r="O130" s="28"/>
      <c r="P130" s="28"/>
      <c r="Q130" s="28"/>
      <c r="R130" s="28"/>
      <c r="S130" s="28"/>
      <c r="T130" s="28"/>
      <c r="U130" s="28"/>
      <c r="V130" s="28"/>
      <c r="W130" s="28"/>
      <c r="X130" s="28"/>
      <c r="Y130" s="18" t="s">
        <v>51</v>
      </c>
      <c r="Z130" s="18" t="s">
        <v>63</v>
      </c>
      <c r="AA130" s="18" t="s">
        <v>52</v>
      </c>
      <c r="AB130" s="18" t="s">
        <v>64</v>
      </c>
      <c r="AC130" s="18" t="s">
        <v>65</v>
      </c>
      <c r="AD130" s="18" t="s">
        <v>65</v>
      </c>
      <c r="AE130" s="18">
        <f>VLOOKUP(B130,'[1]2023年度统筹整合财政涉农资金项目明细表'!$B$11:$L$319,11,FALSE)</f>
        <v>70</v>
      </c>
      <c r="AF130" s="18">
        <f>VLOOKUP(B130,'[1]2023年度统筹整合财政涉农资金项目明细表'!$B$11:$M$321,12,FALSE)</f>
        <v>200</v>
      </c>
      <c r="AG130" s="18">
        <f>VLOOKUP(B130,'[1]2023年度统筹整合财政涉农资金项目明细表'!$B$11:$O$319,14,FALSE)</f>
        <v>353</v>
      </c>
      <c r="AH130" s="18" t="s">
        <v>375</v>
      </c>
      <c r="AI130" s="23" t="str">
        <f>VLOOKUP(B130,'[1]2023年度统筹整合财政涉农资金项目明细表'!$B$11:$E$319,4,FALSE)</f>
        <v>项目形成资产权属归村集体所有，按照双丰镇资产管护办法要求由闫家社区负责后续管护。项目建成后辐射96户353人发展产业，其中脱贫户（含监测户）70户200人，项目建设期通过直接务工方式带动当地70户农户增收，预计户年均增收不低于2000元。</v>
      </c>
      <c r="AJ130" s="18"/>
    </row>
    <row r="131" s="3" customFormat="1" ht="84" spans="1:36">
      <c r="A131" s="19" t="s">
        <v>376</v>
      </c>
      <c r="B131" s="18" t="s">
        <v>377</v>
      </c>
      <c r="C131" s="23" t="str">
        <f>VLOOKUP(B131,'[1]2023年度统筹整合财政涉农资金项目明细表'!$B$11:$C$319,2,FALSE)</f>
        <v>安康昌宏园农业综合开发有限公司农旅观光园新修产业路600米；产业园建设100m3蓄水池一座及饮水设施(产权归村集体经济所有)。</v>
      </c>
      <c r="D131" s="18" t="s">
        <v>89</v>
      </c>
      <c r="E131" s="18" t="s">
        <v>89</v>
      </c>
      <c r="F131" s="18" t="s">
        <v>378</v>
      </c>
      <c r="G131" s="18">
        <v>2023</v>
      </c>
      <c r="H131" s="18" t="s">
        <v>319</v>
      </c>
      <c r="I131" s="18" t="s">
        <v>379</v>
      </c>
      <c r="J131" s="16">
        <v>13991511938</v>
      </c>
      <c r="K131" s="49">
        <f t="shared" si="8"/>
        <v>80</v>
      </c>
      <c r="L131" s="28">
        <f t="shared" si="11"/>
        <v>47</v>
      </c>
      <c r="M131" s="28"/>
      <c r="N131" s="28">
        <v>47</v>
      </c>
      <c r="O131" s="28"/>
      <c r="P131" s="28"/>
      <c r="Q131" s="28">
        <v>33</v>
      </c>
      <c r="R131" s="28"/>
      <c r="S131" s="28"/>
      <c r="T131" s="28"/>
      <c r="U131" s="28"/>
      <c r="V131" s="28"/>
      <c r="W131" s="28"/>
      <c r="X131" s="28"/>
      <c r="Y131" s="18" t="s">
        <v>51</v>
      </c>
      <c r="Z131" s="18" t="s">
        <v>63</v>
      </c>
      <c r="AA131" s="18" t="s">
        <v>52</v>
      </c>
      <c r="AB131" s="18" t="s">
        <v>64</v>
      </c>
      <c r="AC131" s="18" t="s">
        <v>65</v>
      </c>
      <c r="AD131" s="18" t="s">
        <v>65</v>
      </c>
      <c r="AE131" s="18">
        <f>VLOOKUP(B131,'[1]2023年度统筹整合财政涉农资金项目明细表'!$B$11:$L$319,11,FALSE)</f>
        <v>24</v>
      </c>
      <c r="AF131" s="18">
        <f>VLOOKUP(B131,'[1]2023年度统筹整合财政涉农资金项目明细表'!$B$11:$M$321,12,FALSE)</f>
        <v>30</v>
      </c>
      <c r="AG131" s="18">
        <f>VLOOKUP(B131,'[1]2023年度统筹整合财政涉农资金项目明细表'!$B$11:$O$319,14,FALSE)</f>
        <v>30</v>
      </c>
      <c r="AH131" s="18" t="s">
        <v>380</v>
      </c>
      <c r="AI131" s="23" t="str">
        <f>VLOOKUP(B131,'[1]2023年度统筹整合财政涉农资金项目明细表'!$B$11:$E$319,4,FALSE)</f>
        <v>改善市场主体生产运输条件，完善市场主体基础设施建设，通过市场主体带动、土地流转等方式带动24户30人户均增收2000元，受益人口满意度90%以上。</v>
      </c>
      <c r="AJ131" s="18"/>
    </row>
    <row r="132" s="3" customFormat="1" ht="84" spans="1:36">
      <c r="A132" s="19" t="s">
        <v>381</v>
      </c>
      <c r="B132" s="17" t="s">
        <v>382</v>
      </c>
      <c r="C132" s="23" t="str">
        <f>VLOOKUP(B132,'[1]2023年度统筹整合财政涉农资金项目明细表'!$B$11:$C$319,2,FALSE)</f>
        <v>1、双河社区养兔基地新修产业路路基工程长3公里，宽4.5米。（产权归村集体所有）
2、双河社区产业园新修100立方蓄水池一座。（产权归村集体所有）</v>
      </c>
      <c r="D132" s="18" t="s">
        <v>89</v>
      </c>
      <c r="E132" s="24" t="s">
        <v>89</v>
      </c>
      <c r="F132" s="18" t="s">
        <v>378</v>
      </c>
      <c r="G132" s="18">
        <v>2023</v>
      </c>
      <c r="H132" s="18" t="s">
        <v>319</v>
      </c>
      <c r="I132" s="18" t="s">
        <v>90</v>
      </c>
      <c r="J132" s="16">
        <v>13991511938</v>
      </c>
      <c r="K132" s="49">
        <f t="shared" si="8"/>
        <v>65</v>
      </c>
      <c r="L132" s="28">
        <f t="shared" si="11"/>
        <v>65</v>
      </c>
      <c r="M132" s="28">
        <v>65</v>
      </c>
      <c r="N132" s="28"/>
      <c r="O132" s="28"/>
      <c r="P132" s="28"/>
      <c r="Q132" s="28"/>
      <c r="R132" s="28"/>
      <c r="S132" s="28"/>
      <c r="T132" s="28"/>
      <c r="U132" s="28"/>
      <c r="V132" s="28"/>
      <c r="W132" s="28"/>
      <c r="X132" s="28"/>
      <c r="Y132" s="18" t="s">
        <v>51</v>
      </c>
      <c r="Z132" s="18" t="s">
        <v>63</v>
      </c>
      <c r="AA132" s="18" t="s">
        <v>52</v>
      </c>
      <c r="AB132" s="18" t="s">
        <v>64</v>
      </c>
      <c r="AC132" s="18" t="s">
        <v>65</v>
      </c>
      <c r="AD132" s="18" t="s">
        <v>65</v>
      </c>
      <c r="AE132" s="18">
        <f>VLOOKUP(B132,'[1]2023年度统筹整合财政涉农资金项目明细表'!$B$11:$L$319,11,FALSE)</f>
        <v>20</v>
      </c>
      <c r="AF132" s="18">
        <f>VLOOKUP(B132,'[1]2023年度统筹整合财政涉农资金项目明细表'!$B$11:$M$321,12,FALSE)</f>
        <v>65</v>
      </c>
      <c r="AG132" s="18">
        <f>VLOOKUP(B132,'[1]2023年度统筹整合财政涉农资金项目明细表'!$B$11:$O$319,14,FALSE)</f>
        <v>203</v>
      </c>
      <c r="AH132" s="18" t="s">
        <v>383</v>
      </c>
      <c r="AI132" s="23" t="str">
        <f>VLOOKUP(B132,'[1]2023年度统筹整合财政涉农资金项目明细表'!$B$11:$E$319,4,FALSE)</f>
        <v>项目形成资产权属归村集体所有，按照双丰镇资产管护办法要求由双河社区负责后续管护。项目建成后辐射58户203人发展产业，其中脱贫户（含监测户）20户65人，项目建设期通过直接务工方式带动当地20户农户增收，预计户年均增收不低于2000元。</v>
      </c>
      <c r="AJ132" s="18"/>
    </row>
    <row r="133" s="3" customFormat="1" ht="78.75" spans="1:36">
      <c r="A133" s="19" t="s">
        <v>384</v>
      </c>
      <c r="B133" s="18" t="s">
        <v>385</v>
      </c>
      <c r="C133" s="23" t="str">
        <f>VLOOKUP(B133,'[1]2023年度统筹整合财政涉农资金项目明细表'!$B$11:$C$319,2,FALSE)</f>
        <v>双垭村兰草凹林旺粮油种植农业园区新修产业路0.95公里（路基宽5米，硬化路面宽3.5米，厚18公分）（形成资产产权归属村集体）。</v>
      </c>
      <c r="D133" s="18" t="s">
        <v>93</v>
      </c>
      <c r="E133" s="24" t="s">
        <v>93</v>
      </c>
      <c r="F133" s="18" t="s">
        <v>386</v>
      </c>
      <c r="G133" s="18">
        <v>2023</v>
      </c>
      <c r="H133" s="18" t="s">
        <v>319</v>
      </c>
      <c r="I133" s="18" t="s">
        <v>94</v>
      </c>
      <c r="J133" s="16">
        <v>15929097758</v>
      </c>
      <c r="K133" s="49">
        <f t="shared" si="8"/>
        <v>60</v>
      </c>
      <c r="L133" s="28">
        <f t="shared" si="11"/>
        <v>60</v>
      </c>
      <c r="M133" s="28"/>
      <c r="N133" s="28">
        <v>60</v>
      </c>
      <c r="O133" s="28"/>
      <c r="P133" s="28"/>
      <c r="Q133" s="28"/>
      <c r="R133" s="28"/>
      <c r="S133" s="28"/>
      <c r="T133" s="28"/>
      <c r="U133" s="28"/>
      <c r="V133" s="28"/>
      <c r="W133" s="28"/>
      <c r="X133" s="28"/>
      <c r="Y133" s="18" t="s">
        <v>51</v>
      </c>
      <c r="Z133" s="18" t="s">
        <v>63</v>
      </c>
      <c r="AA133" s="18" t="s">
        <v>52</v>
      </c>
      <c r="AB133" s="18" t="s">
        <v>64</v>
      </c>
      <c r="AC133" s="18" t="s">
        <v>65</v>
      </c>
      <c r="AD133" s="18" t="s">
        <v>65</v>
      </c>
      <c r="AE133" s="18">
        <f>VLOOKUP(B133,'[1]2023年度统筹整合财政涉农资金项目明细表'!$B$11:$L$319,11,FALSE)</f>
        <v>28</v>
      </c>
      <c r="AF133" s="18">
        <f>VLOOKUP(B133,'[1]2023年度统筹整合财政涉农资金项目明细表'!$B$11:$M$321,12,FALSE)</f>
        <v>85</v>
      </c>
      <c r="AG133" s="18">
        <f>VLOOKUP(B133,'[1]2023年度统筹整合财政涉农资金项目明细表'!$B$11:$O$319,14,FALSE)</f>
        <v>156</v>
      </c>
      <c r="AH133" s="18" t="s">
        <v>387</v>
      </c>
      <c r="AI133" s="23" t="str">
        <f>VLOOKUP(B133,'[1]2023年度统筹整合财政涉农资金项目明细表'!$B$11:$E$319,4,FALSE)</f>
        <v>项目形成资产权属归村集体所有，按照西营镇资产管护办法要求由双垭村负责后续管护。项目建成后辐射52户156人发展产业，其中脱贫户（含监测户）28户85人，项目建设期通过直接务工方式带动当地15人增收，预计人年均增收不低于4000元。</v>
      </c>
      <c r="AJ133" s="18"/>
    </row>
    <row r="134" s="3" customFormat="1" ht="78.75" spans="1:36">
      <c r="A134" s="19" t="s">
        <v>388</v>
      </c>
      <c r="B134" s="17" t="s">
        <v>389</v>
      </c>
      <c r="C134" s="23" t="str">
        <f>VLOOKUP(B134,'[1]2023年度统筹整合财政涉农资金项目明细表'!$B$11:$C$319,2,FALSE)</f>
        <v>金利核桃农业园区修缮及硬化产业路1.5公里（硬化路面宽3.5米，厚18公分），新修蓄水池300立方，铺设饮水管网2000米（形成资产产权归属村集体）。</v>
      </c>
      <c r="D134" s="18" t="s">
        <v>93</v>
      </c>
      <c r="E134" s="24" t="s">
        <v>93</v>
      </c>
      <c r="F134" s="18" t="s">
        <v>309</v>
      </c>
      <c r="G134" s="18">
        <v>2023</v>
      </c>
      <c r="H134" s="18" t="s">
        <v>319</v>
      </c>
      <c r="I134" s="18" t="s">
        <v>94</v>
      </c>
      <c r="J134" s="16">
        <v>15929097758</v>
      </c>
      <c r="K134" s="49">
        <f t="shared" si="8"/>
        <v>130</v>
      </c>
      <c r="L134" s="28">
        <f t="shared" si="11"/>
        <v>130</v>
      </c>
      <c r="M134" s="28"/>
      <c r="N134" s="28">
        <v>130</v>
      </c>
      <c r="O134" s="28"/>
      <c r="P134" s="28"/>
      <c r="Q134" s="28"/>
      <c r="R134" s="28"/>
      <c r="S134" s="28"/>
      <c r="T134" s="28"/>
      <c r="U134" s="28"/>
      <c r="V134" s="28"/>
      <c r="W134" s="28"/>
      <c r="X134" s="28"/>
      <c r="Y134" s="18" t="s">
        <v>51</v>
      </c>
      <c r="Z134" s="18" t="s">
        <v>63</v>
      </c>
      <c r="AA134" s="18" t="s">
        <v>52</v>
      </c>
      <c r="AB134" s="18" t="s">
        <v>64</v>
      </c>
      <c r="AC134" s="18" t="s">
        <v>65</v>
      </c>
      <c r="AD134" s="18" t="s">
        <v>65</v>
      </c>
      <c r="AE134" s="18">
        <f>VLOOKUP(B134,'[1]2023年度统筹整合财政涉农资金项目明细表'!$B$11:$L$319,11,FALSE)</f>
        <v>23</v>
      </c>
      <c r="AF134" s="18">
        <f>VLOOKUP(B134,'[1]2023年度统筹整合财政涉农资金项目明细表'!$B$11:$M$321,12,FALSE)</f>
        <v>60</v>
      </c>
      <c r="AG134" s="18">
        <f>VLOOKUP(B134,'[1]2023年度统筹整合财政涉农资金项目明细表'!$B$11:$O$319,14,FALSE)</f>
        <v>162</v>
      </c>
      <c r="AH134" s="18" t="s">
        <v>387</v>
      </c>
      <c r="AI134" s="23" t="str">
        <f>VLOOKUP(B134,'[1]2023年度统筹整合财政涉农资金项目明细表'!$B$11:$E$319,4,FALSE)</f>
        <v>项目形成资产权属归村集体所有，按照西营镇资产管护办法要求由蔓营村负责后续管护。项目建成后辐射66户162人发展产业，其中脱贫户（含监测户）23户60人，项目建设期通过直接务工方式带动当地30人增收，预计人年均增收不低于5000元。</v>
      </c>
      <c r="AJ134" s="18"/>
    </row>
    <row r="135" s="3" customFormat="1" ht="78.75" spans="1:36">
      <c r="A135" s="19" t="s">
        <v>390</v>
      </c>
      <c r="B135" s="40" t="s">
        <v>391</v>
      </c>
      <c r="C135" s="23" t="str">
        <f>VLOOKUP(B135,'[1]2023年度统筹整合财政涉农资金项目明细表'!$B$11:$C$319,2,FALSE)</f>
        <v>新修木瓜示范园产业道路基础1000米。新建取水点1个30立方米，200米扬程水泵1个、饮水管道3000米，200立方蓄水池1座及附属设施(产权归村集体经济所有)。</v>
      </c>
      <c r="D135" s="18" t="s">
        <v>96</v>
      </c>
      <c r="E135" s="18" t="s">
        <v>96</v>
      </c>
      <c r="F135" s="18" t="s">
        <v>311</v>
      </c>
      <c r="G135" s="18">
        <v>2023</v>
      </c>
      <c r="H135" s="18" t="s">
        <v>319</v>
      </c>
      <c r="I135" s="18" t="s">
        <v>97</v>
      </c>
      <c r="J135" s="16">
        <v>15291550688</v>
      </c>
      <c r="K135" s="49">
        <f t="shared" si="8"/>
        <v>50</v>
      </c>
      <c r="L135" s="28">
        <f t="shared" si="11"/>
        <v>49</v>
      </c>
      <c r="M135" s="28">
        <v>49</v>
      </c>
      <c r="N135" s="28"/>
      <c r="O135" s="28"/>
      <c r="P135" s="28"/>
      <c r="Q135" s="28">
        <v>1</v>
      </c>
      <c r="R135" s="28"/>
      <c r="S135" s="28"/>
      <c r="T135" s="28"/>
      <c r="U135" s="28"/>
      <c r="V135" s="28"/>
      <c r="W135" s="28"/>
      <c r="X135" s="28"/>
      <c r="Y135" s="18" t="s">
        <v>51</v>
      </c>
      <c r="Z135" s="18" t="s">
        <v>63</v>
      </c>
      <c r="AA135" s="18" t="s">
        <v>52</v>
      </c>
      <c r="AB135" s="18" t="s">
        <v>64</v>
      </c>
      <c r="AC135" s="18" t="s">
        <v>65</v>
      </c>
      <c r="AD135" s="18" t="s">
        <v>65</v>
      </c>
      <c r="AE135" s="18">
        <f>VLOOKUP(B135,'[1]2023年度统筹整合财政涉农资金项目明细表'!$B$11:$L$319,11,FALSE)</f>
        <v>10</v>
      </c>
      <c r="AF135" s="18">
        <f>VLOOKUP(B135,'[1]2023年度统筹整合财政涉农资金项目明细表'!$B$11:$M$321,12,FALSE)</f>
        <v>33</v>
      </c>
      <c r="AG135" s="18">
        <f>VLOOKUP(B135,'[1]2023年度统筹整合财政涉农资金项目明细表'!$B$11:$O$319,14,FALSE)</f>
        <v>78</v>
      </c>
      <c r="AH135" s="40" t="s">
        <v>392</v>
      </c>
      <c r="AI135" s="23" t="str">
        <f>VLOOKUP(B135,'[1]2023年度统筹整合财政涉农资金项目明细表'!$B$11:$E$319,4,FALSE)</f>
        <v>项目形成资产权属归村集体所有，按照仓上镇资产管护办法要求由石关村负责后续管护。通过项目实施改善25户78人群众生活环境条件，其中脱贫户（含监测户）10户33人。项目建设期通过直接务工方式带动当地25户务工增收，预计户年均增收不低于3000元。</v>
      </c>
      <c r="AJ135" s="18"/>
    </row>
    <row r="136" s="3" customFormat="1" ht="86" customHeight="1" spans="1:36">
      <c r="A136" s="19" t="s">
        <v>393</v>
      </c>
      <c r="B136" s="55" t="s">
        <v>394</v>
      </c>
      <c r="C136" s="23" t="str">
        <f>VLOOKUP(B136,'[1]2023年度统筹整合财政涉农资金项目明细表'!$B$11:$C$319,2,FALSE)</f>
        <v>拓宽红花村月亮谷示范园产业路1856米，修建边沟1080米，新修水泥管涵4处24米。新修明飞产业园产业路1300米，宽4.5米（产权归村集体所有）。</v>
      </c>
      <c r="D136" s="18" t="s">
        <v>96</v>
      </c>
      <c r="E136" s="18" t="s">
        <v>96</v>
      </c>
      <c r="F136" s="18" t="s">
        <v>395</v>
      </c>
      <c r="G136" s="18">
        <v>2023</v>
      </c>
      <c r="H136" s="18" t="s">
        <v>319</v>
      </c>
      <c r="I136" s="18" t="s">
        <v>97</v>
      </c>
      <c r="J136" s="16">
        <v>15291550688</v>
      </c>
      <c r="K136" s="49">
        <f t="shared" si="8"/>
        <v>77</v>
      </c>
      <c r="L136" s="28">
        <f t="shared" si="11"/>
        <v>77</v>
      </c>
      <c r="M136" s="28">
        <v>77</v>
      </c>
      <c r="N136" s="28"/>
      <c r="O136" s="28"/>
      <c r="P136" s="28"/>
      <c r="Q136" s="28"/>
      <c r="R136" s="28"/>
      <c r="S136" s="28"/>
      <c r="T136" s="28"/>
      <c r="U136" s="28"/>
      <c r="V136" s="28"/>
      <c r="W136" s="28"/>
      <c r="X136" s="28"/>
      <c r="Y136" s="18" t="s">
        <v>51</v>
      </c>
      <c r="Z136" s="18" t="s">
        <v>63</v>
      </c>
      <c r="AA136" s="18" t="s">
        <v>52</v>
      </c>
      <c r="AB136" s="18" t="s">
        <v>64</v>
      </c>
      <c r="AC136" s="18" t="s">
        <v>65</v>
      </c>
      <c r="AD136" s="18" t="s">
        <v>65</v>
      </c>
      <c r="AE136" s="18">
        <v>20</v>
      </c>
      <c r="AF136" s="18">
        <v>75</v>
      </c>
      <c r="AG136" s="18">
        <v>668</v>
      </c>
      <c r="AH136" s="40" t="s">
        <v>396</v>
      </c>
      <c r="AI136" s="41" t="s">
        <v>397</v>
      </c>
      <c r="AJ136" s="18"/>
    </row>
    <row r="137" s="3" customFormat="1" ht="48" spans="1:36">
      <c r="A137" s="19" t="s">
        <v>398</v>
      </c>
      <c r="B137" s="40" t="s">
        <v>399</v>
      </c>
      <c r="C137" s="56" t="s">
        <v>400</v>
      </c>
      <c r="D137" s="18" t="s">
        <v>96</v>
      </c>
      <c r="E137" s="18" t="s">
        <v>96</v>
      </c>
      <c r="F137" s="18" t="s">
        <v>401</v>
      </c>
      <c r="G137" s="18">
        <v>2023</v>
      </c>
      <c r="H137" s="18" t="s">
        <v>319</v>
      </c>
      <c r="I137" s="18" t="s">
        <v>97</v>
      </c>
      <c r="J137" s="16">
        <v>15291550688</v>
      </c>
      <c r="K137" s="49">
        <f t="shared" si="8"/>
        <v>70</v>
      </c>
      <c r="L137" s="28">
        <f t="shared" si="11"/>
        <v>0</v>
      </c>
      <c r="M137" s="28">
        <v>0</v>
      </c>
      <c r="N137" s="28"/>
      <c r="O137" s="28"/>
      <c r="P137" s="28"/>
      <c r="Q137" s="28">
        <v>70</v>
      </c>
      <c r="R137" s="28"/>
      <c r="S137" s="28"/>
      <c r="T137" s="28"/>
      <c r="U137" s="28"/>
      <c r="V137" s="28"/>
      <c r="W137" s="28"/>
      <c r="X137" s="28"/>
      <c r="Y137" s="18" t="s">
        <v>51</v>
      </c>
      <c r="Z137" s="18" t="s">
        <v>63</v>
      </c>
      <c r="AA137" s="18" t="s">
        <v>52</v>
      </c>
      <c r="AB137" s="18" t="s">
        <v>64</v>
      </c>
      <c r="AC137" s="18" t="s">
        <v>65</v>
      </c>
      <c r="AD137" s="18" t="s">
        <v>65</v>
      </c>
      <c r="AE137" s="24">
        <v>20</v>
      </c>
      <c r="AF137" s="24">
        <v>89</v>
      </c>
      <c r="AG137" s="24">
        <v>256</v>
      </c>
      <c r="AH137" s="26" t="s">
        <v>402</v>
      </c>
      <c r="AI137" s="46" t="s">
        <v>403</v>
      </c>
      <c r="AJ137" s="18"/>
    </row>
    <row r="138" s="3" customFormat="1" ht="78.75" spans="1:36">
      <c r="A138" s="19" t="s">
        <v>404</v>
      </c>
      <c r="B138" s="17" t="s">
        <v>405</v>
      </c>
      <c r="C138" s="23" t="str">
        <f>VLOOKUP(B138,'[1]2023年度统筹整合财政涉农资金项目明细表'!$B$11:$C$319,2,FALSE)</f>
        <v>硬化友好村养鸡场产业路1.5公里，宽3.5米，厚0.18米（产权归村集体所有）。</v>
      </c>
      <c r="D138" s="24" t="s">
        <v>99</v>
      </c>
      <c r="E138" s="24" t="s">
        <v>99</v>
      </c>
      <c r="F138" s="24" t="s">
        <v>406</v>
      </c>
      <c r="G138" s="18">
        <v>2023</v>
      </c>
      <c r="H138" s="18" t="s">
        <v>319</v>
      </c>
      <c r="I138" s="18" t="s">
        <v>100</v>
      </c>
      <c r="J138" s="16">
        <v>13891507398</v>
      </c>
      <c r="K138" s="49">
        <f t="shared" si="8"/>
        <v>75</v>
      </c>
      <c r="L138" s="28">
        <f t="shared" si="11"/>
        <v>75</v>
      </c>
      <c r="M138" s="50">
        <v>75</v>
      </c>
      <c r="N138" s="28"/>
      <c r="O138" s="28"/>
      <c r="P138" s="28"/>
      <c r="Q138" s="28"/>
      <c r="R138" s="28"/>
      <c r="S138" s="28"/>
      <c r="T138" s="28"/>
      <c r="U138" s="28"/>
      <c r="V138" s="28"/>
      <c r="W138" s="28"/>
      <c r="X138" s="28"/>
      <c r="Y138" s="18" t="s">
        <v>51</v>
      </c>
      <c r="Z138" s="18" t="s">
        <v>63</v>
      </c>
      <c r="AA138" s="18" t="s">
        <v>52</v>
      </c>
      <c r="AB138" s="18" t="s">
        <v>64</v>
      </c>
      <c r="AC138" s="18" t="s">
        <v>65</v>
      </c>
      <c r="AD138" s="18" t="s">
        <v>65</v>
      </c>
      <c r="AE138" s="18">
        <f>VLOOKUP(B138,'[1]2023年度统筹整合财政涉农资金项目明细表'!$B$11:$L$319,11,FALSE)</f>
        <v>23</v>
      </c>
      <c r="AF138" s="18">
        <f>VLOOKUP(B138,'[1]2023年度统筹整合财政涉农资金项目明细表'!$B$11:$M$321,12,FALSE)</f>
        <v>85</v>
      </c>
      <c r="AG138" s="18">
        <f>VLOOKUP(B138,'[1]2023年度统筹整合财政涉农资金项目明细表'!$B$11:$O$319,14,FALSE)</f>
        <v>110</v>
      </c>
      <c r="AH138" s="18" t="s">
        <v>407</v>
      </c>
      <c r="AI138" s="23" t="str">
        <f>VLOOKUP(B138,'[1]2023年度统筹整合财政涉农资金项目明细表'!$B$11:$E$319,4,FALSE)</f>
        <v>项目形成资产权属归村集体所有，按照冷水镇资产管护办法要求由友好村负责后续管护。项目建成后辐射38户110人发展产业，其中脱贫户（含监测户）23户85人，项目建设期通过直接务工方式带动当地23户农户增收，预计户年均增收不低于1000元。</v>
      </c>
      <c r="AJ138" s="18"/>
    </row>
    <row r="139" s="3" customFormat="1" ht="86" customHeight="1" spans="1:36">
      <c r="A139" s="19" t="s">
        <v>408</v>
      </c>
      <c r="B139" s="41" t="s">
        <v>409</v>
      </c>
      <c r="C139" s="23" t="str">
        <f>VLOOKUP(B139,'[1]2023年度统筹整合财政涉农资金项目明细表'!$B$11:$C$319,2,FALSE)</f>
        <v>为绿源园区新建设取水坝1座、过滤池1座、清水池4座（100立方米1座，50立方米3座）、输配水管网8700米（产权归村集体所有）。</v>
      </c>
      <c r="D139" s="18" t="s">
        <v>410</v>
      </c>
      <c r="E139" s="24" t="s">
        <v>410</v>
      </c>
      <c r="F139" s="18" t="s">
        <v>411</v>
      </c>
      <c r="G139" s="18">
        <v>2023</v>
      </c>
      <c r="H139" s="18" t="s">
        <v>410</v>
      </c>
      <c r="I139" s="18" t="s">
        <v>412</v>
      </c>
      <c r="J139" s="16">
        <v>18992580008</v>
      </c>
      <c r="K139" s="49">
        <f t="shared" si="8"/>
        <v>100</v>
      </c>
      <c r="L139" s="28">
        <f t="shared" si="11"/>
        <v>100</v>
      </c>
      <c r="M139" s="50">
        <v>100</v>
      </c>
      <c r="N139" s="28"/>
      <c r="O139" s="28"/>
      <c r="P139" s="28"/>
      <c r="Q139" s="28"/>
      <c r="R139" s="28"/>
      <c r="S139" s="28"/>
      <c r="T139" s="28"/>
      <c r="U139" s="28"/>
      <c r="V139" s="28"/>
      <c r="W139" s="28"/>
      <c r="X139" s="28"/>
      <c r="Y139" s="18" t="s">
        <v>51</v>
      </c>
      <c r="Z139" s="18" t="s">
        <v>63</v>
      </c>
      <c r="AA139" s="18" t="s">
        <v>52</v>
      </c>
      <c r="AB139" s="18" t="s">
        <v>64</v>
      </c>
      <c r="AC139" s="18" t="s">
        <v>52</v>
      </c>
      <c r="AD139" s="18" t="s">
        <v>52</v>
      </c>
      <c r="AE139" s="24">
        <v>200</v>
      </c>
      <c r="AF139" s="24">
        <v>200</v>
      </c>
      <c r="AG139" s="24">
        <v>420</v>
      </c>
      <c r="AH139" s="26" t="s">
        <v>413</v>
      </c>
      <c r="AI139" s="59" t="s">
        <v>414</v>
      </c>
      <c r="AJ139" s="18"/>
    </row>
    <row r="140" s="3" customFormat="1" ht="84" spans="1:36">
      <c r="A140" s="19" t="s">
        <v>415</v>
      </c>
      <c r="B140" s="17" t="s">
        <v>416</v>
      </c>
      <c r="C140" s="23" t="str">
        <f>VLOOKUP(B140,'[1]2023年度统筹整合财政涉农资金项目明细表'!$B$11:$C$319,2,FALSE)</f>
        <v>双河社区核桃加工厂房外新建厂房园区护岸长100米、宽1.5米，高4米。（产权归村集体所有）</v>
      </c>
      <c r="D140" s="18" t="s">
        <v>89</v>
      </c>
      <c r="E140" s="24" t="s">
        <v>89</v>
      </c>
      <c r="F140" s="18" t="s">
        <v>378</v>
      </c>
      <c r="G140" s="18">
        <v>2023</v>
      </c>
      <c r="H140" s="18" t="s">
        <v>319</v>
      </c>
      <c r="I140" s="18" t="s">
        <v>90</v>
      </c>
      <c r="J140" s="16">
        <v>13991511938</v>
      </c>
      <c r="K140" s="49">
        <f t="shared" si="8"/>
        <v>20</v>
      </c>
      <c r="L140" s="28">
        <f t="shared" si="11"/>
        <v>20</v>
      </c>
      <c r="M140" s="28"/>
      <c r="N140" s="28">
        <v>20</v>
      </c>
      <c r="O140" s="28"/>
      <c r="P140" s="28"/>
      <c r="Q140" s="28"/>
      <c r="R140" s="28"/>
      <c r="S140" s="28"/>
      <c r="T140" s="28"/>
      <c r="U140" s="28"/>
      <c r="V140" s="28"/>
      <c r="W140" s="28"/>
      <c r="X140" s="28"/>
      <c r="Y140" s="18" t="s">
        <v>51</v>
      </c>
      <c r="Z140" s="18" t="s">
        <v>63</v>
      </c>
      <c r="AA140" s="18" t="s">
        <v>52</v>
      </c>
      <c r="AB140" s="18" t="s">
        <v>64</v>
      </c>
      <c r="AC140" s="18" t="s">
        <v>65</v>
      </c>
      <c r="AD140" s="18" t="s">
        <v>65</v>
      </c>
      <c r="AE140" s="18">
        <f>VLOOKUP(B140,'[1]2023年度统筹整合财政涉农资金项目明细表'!$B$11:$L$319,11,FALSE)</f>
        <v>8</v>
      </c>
      <c r="AF140" s="18">
        <f>VLOOKUP(B140,'[1]2023年度统筹整合财政涉农资金项目明细表'!$B$11:$M$321,12,FALSE)</f>
        <v>28</v>
      </c>
      <c r="AG140" s="18">
        <f>VLOOKUP(B140,'[1]2023年度统筹整合财政涉农资金项目明细表'!$B$11:$O$319,14,FALSE)</f>
        <v>62</v>
      </c>
      <c r="AH140" s="18" t="s">
        <v>417</v>
      </c>
      <c r="AI140" s="23" t="str">
        <f>VLOOKUP(B140,'[1]2023年度统筹整合财政涉农资金项目明细表'!$B$11:$E$319,4,FALSE)</f>
        <v>项目形成资产权属归村集体所有，按照双丰镇资产管护办法要求由双河社区负责后续管护。项目建成后辐射20户62人发展产业，其中脱贫户（含监测户）8户28人，项目建设期通过直接务工方式带动当地20户农户增收，预计户年均增收不低于2000元。</v>
      </c>
      <c r="AJ140" s="18"/>
    </row>
    <row r="141" s="3" customFormat="1" ht="78.75" spans="1:36">
      <c r="A141" s="19" t="s">
        <v>418</v>
      </c>
      <c r="B141" s="45" t="s">
        <v>419</v>
      </c>
      <c r="C141" s="23" t="str">
        <f>VLOOKUP(B141,'[1]2023年度统筹整合财政涉农资金项目明细表'!$B$11:$C$319,2,FALSE)</f>
        <v>新修牛家大院草莓园产业路路基0.8公里，混凝土路面硬化宽4.5米、厚18公分。（产权归村集体所有）</v>
      </c>
      <c r="D141" s="18" t="s">
        <v>59</v>
      </c>
      <c r="E141" s="24" t="s">
        <v>59</v>
      </c>
      <c r="F141" s="18" t="s">
        <v>136</v>
      </c>
      <c r="G141" s="18">
        <v>2023</v>
      </c>
      <c r="H141" s="18" t="s">
        <v>319</v>
      </c>
      <c r="I141" s="18" t="s">
        <v>62</v>
      </c>
      <c r="J141" s="16">
        <v>13571453881</v>
      </c>
      <c r="K141" s="49">
        <f t="shared" si="8"/>
        <v>60</v>
      </c>
      <c r="L141" s="28">
        <f t="shared" si="11"/>
        <v>60</v>
      </c>
      <c r="M141" s="28">
        <v>60</v>
      </c>
      <c r="N141" s="28"/>
      <c r="O141" s="28"/>
      <c r="P141" s="28"/>
      <c r="Q141" s="28"/>
      <c r="R141" s="28"/>
      <c r="S141" s="28"/>
      <c r="T141" s="28"/>
      <c r="U141" s="28"/>
      <c r="V141" s="28"/>
      <c r="W141" s="28"/>
      <c r="X141" s="28"/>
      <c r="Y141" s="18" t="s">
        <v>51</v>
      </c>
      <c r="Z141" s="18" t="s">
        <v>63</v>
      </c>
      <c r="AA141" s="18" t="s">
        <v>52</v>
      </c>
      <c r="AB141" s="18" t="s">
        <v>64</v>
      </c>
      <c r="AC141" s="18" t="s">
        <v>65</v>
      </c>
      <c r="AD141" s="18" t="s">
        <v>65</v>
      </c>
      <c r="AE141" s="18">
        <v>10</v>
      </c>
      <c r="AF141" s="18">
        <v>32</v>
      </c>
      <c r="AG141" s="18">
        <v>65</v>
      </c>
      <c r="AH141" s="40" t="s">
        <v>420</v>
      </c>
      <c r="AI141" s="45" t="s">
        <v>421</v>
      </c>
      <c r="AJ141" s="18"/>
    </row>
    <row r="142" s="3" customFormat="1" ht="123.75" spans="1:36">
      <c r="A142" s="19" t="s">
        <v>422</v>
      </c>
      <c r="B142" s="17" t="s">
        <v>423</v>
      </c>
      <c r="C142" s="23" t="str">
        <f>VLOOKUP(B142,'[1]2023年度统筹整合财政涉农资金项目明细表'!$B$11:$C$319,2,FALSE)</f>
        <v>1、在状元沟林果园区新修拦水坝长10米、宽5.5米、高1.8米，新修堰渠200米，水田护岸修复长200米、宽1.5米、高2.5米。
2、新修茶叶园区产业路路基工程，长2公里，宽4.5米。
3、状元沟中药材采摘园修建产业步道1公里、宽1.2米。
4、在陈家院养羊基地产业路硬化工程1.6公里，宽3.5米，厚0.18米。（产权均归村集体所有)</v>
      </c>
      <c r="D142" s="18" t="s">
        <v>89</v>
      </c>
      <c r="E142" s="24" t="s">
        <v>89</v>
      </c>
      <c r="F142" s="18" t="s">
        <v>424</v>
      </c>
      <c r="G142" s="18">
        <v>2023</v>
      </c>
      <c r="H142" s="18" t="s">
        <v>319</v>
      </c>
      <c r="I142" s="18" t="s">
        <v>90</v>
      </c>
      <c r="J142" s="16">
        <v>13991511938</v>
      </c>
      <c r="K142" s="49">
        <f t="shared" si="8"/>
        <v>120</v>
      </c>
      <c r="L142" s="28">
        <f t="shared" si="11"/>
        <v>120</v>
      </c>
      <c r="M142" s="28">
        <v>120</v>
      </c>
      <c r="N142" s="28"/>
      <c r="O142" s="28"/>
      <c r="P142" s="28"/>
      <c r="Q142" s="28"/>
      <c r="R142" s="28"/>
      <c r="S142" s="28"/>
      <c r="T142" s="28"/>
      <c r="U142" s="28"/>
      <c r="V142" s="28"/>
      <c r="W142" s="28"/>
      <c r="X142" s="28"/>
      <c r="Y142" s="18" t="s">
        <v>51</v>
      </c>
      <c r="Z142" s="18" t="s">
        <v>63</v>
      </c>
      <c r="AA142" s="18" t="s">
        <v>52</v>
      </c>
      <c r="AB142" s="18" t="s">
        <v>64</v>
      </c>
      <c r="AC142" s="18" t="s">
        <v>65</v>
      </c>
      <c r="AD142" s="18" t="s">
        <v>65</v>
      </c>
      <c r="AE142" s="18">
        <f>VLOOKUP(B142,'[1]2023年度统筹整合财政涉农资金项目明细表'!$B$11:$L$319,11,FALSE)</f>
        <v>60</v>
      </c>
      <c r="AF142" s="18">
        <f>VLOOKUP(B142,'[1]2023年度统筹整合财政涉农资金项目明细表'!$B$11:$M$321,12,FALSE)</f>
        <v>192</v>
      </c>
      <c r="AG142" s="18">
        <f>VLOOKUP(B142,'[1]2023年度统筹整合财政涉农资金项目明细表'!$B$11:$O$319,14,FALSE)</f>
        <v>417</v>
      </c>
      <c r="AH142" s="18" t="s">
        <v>425</v>
      </c>
      <c r="AI142" s="23" t="str">
        <f>VLOOKUP(B142,'[1]2023年度统筹整合财政涉农资金项目明细表'!$B$11:$E$319,4,FALSE)</f>
        <v>项目形成资产权属归村集体所有，按照双丰镇资产管护办法要求由双安村负责后续管护。项目建成后辐射130户417人发展产业，其中脱贫户（含监测户）60户192人，项目建设期通过直接务工方式带动当地60户农户增收，预计户年均增收不低于2000元。</v>
      </c>
      <c r="AJ142" s="18"/>
    </row>
    <row r="143" s="3" customFormat="1" ht="78.75" spans="1:36">
      <c r="A143" s="19" t="s">
        <v>426</v>
      </c>
      <c r="B143" s="18" t="s">
        <v>427</v>
      </c>
      <c r="C143" s="23" t="str">
        <f>VLOOKUP(B143,'[1]2023年度统筹整合财政涉农资金项目明细表'!$B$11:$C$319,2,FALSE)</f>
        <v>华源农业园区（粮油种植）新建采摘步道5000米（宽1.2米，厚10公分），硬化产业路350米。（形成资产产权归属村集体）</v>
      </c>
      <c r="D143" s="18" t="s">
        <v>93</v>
      </c>
      <c r="E143" s="24" t="s">
        <v>93</v>
      </c>
      <c r="F143" s="18" t="s">
        <v>428</v>
      </c>
      <c r="G143" s="18">
        <v>2023</v>
      </c>
      <c r="H143" s="18" t="s">
        <v>319</v>
      </c>
      <c r="I143" s="18" t="s">
        <v>94</v>
      </c>
      <c r="J143" s="16">
        <v>15929097758</v>
      </c>
      <c r="K143" s="49">
        <f t="shared" si="8"/>
        <v>100</v>
      </c>
      <c r="L143" s="28">
        <f t="shared" si="11"/>
        <v>100</v>
      </c>
      <c r="M143" s="28"/>
      <c r="N143" s="28">
        <v>100</v>
      </c>
      <c r="O143" s="28"/>
      <c r="P143" s="28"/>
      <c r="Q143" s="28"/>
      <c r="R143" s="28"/>
      <c r="S143" s="28"/>
      <c r="T143" s="28"/>
      <c r="U143" s="28"/>
      <c r="V143" s="28"/>
      <c r="W143" s="28"/>
      <c r="X143" s="28"/>
      <c r="Y143" s="18" t="s">
        <v>51</v>
      </c>
      <c r="Z143" s="18" t="s">
        <v>63</v>
      </c>
      <c r="AA143" s="18" t="s">
        <v>52</v>
      </c>
      <c r="AB143" s="18" t="s">
        <v>64</v>
      </c>
      <c r="AC143" s="18" t="s">
        <v>65</v>
      </c>
      <c r="AD143" s="18" t="s">
        <v>65</v>
      </c>
      <c r="AE143" s="18">
        <f>VLOOKUP(B143,'[1]2023年度统筹整合财政涉农资金项目明细表'!$B$11:$L$319,11,FALSE)</f>
        <v>47</v>
      </c>
      <c r="AF143" s="18">
        <f>VLOOKUP(B143,'[1]2023年度统筹整合财政涉农资金项目明细表'!$B$11:$M$321,12,FALSE)</f>
        <v>170</v>
      </c>
      <c r="AG143" s="18">
        <f>VLOOKUP(B143,'[1]2023年度统筹整合财政涉农资金项目明细表'!$B$11:$O$319,14,FALSE)</f>
        <v>307</v>
      </c>
      <c r="AH143" s="18" t="s">
        <v>387</v>
      </c>
      <c r="AI143" s="23" t="str">
        <f>VLOOKUP(B143,'[1]2023年度统筹整合财政涉农资金项目明细表'!$B$11:$E$319,4,FALSE)</f>
        <v>项目形成资产权属归村集体所有，按照西营镇资产管护办法要求由柳树村负责后续管护。项目建成后辐射81户307人发展产业，其中脱贫户（含监测户）47户170人，项目建设期通过直接务工方式带动当地30人增收，预计人年均增收不低于5000元。</v>
      </c>
      <c r="AJ143" s="18"/>
    </row>
    <row r="144" s="3" customFormat="1" ht="78.75" spans="1:36">
      <c r="A144" s="19" t="s">
        <v>429</v>
      </c>
      <c r="B144" s="17" t="s">
        <v>430</v>
      </c>
      <c r="C144" s="23" t="str">
        <f>VLOOKUP(B144,'[1]2023年度统筹整合财政涉农资金项目明细表'!$B$11:$C$319,2,FALSE)</f>
        <v>梦林戈茶叶种植农业园区硬化产业路1.5公里（宽3米，厚18公分）。（形成资产产权归属村集体）</v>
      </c>
      <c r="D144" s="18" t="s">
        <v>93</v>
      </c>
      <c r="E144" s="24" t="s">
        <v>93</v>
      </c>
      <c r="F144" s="18" t="s">
        <v>431</v>
      </c>
      <c r="G144" s="18">
        <v>2023</v>
      </c>
      <c r="H144" s="18" t="s">
        <v>319</v>
      </c>
      <c r="I144" s="18" t="s">
        <v>94</v>
      </c>
      <c r="J144" s="16">
        <v>15929097758</v>
      </c>
      <c r="K144" s="49">
        <f t="shared" si="8"/>
        <v>60</v>
      </c>
      <c r="L144" s="28">
        <f t="shared" si="11"/>
        <v>60</v>
      </c>
      <c r="M144" s="28"/>
      <c r="N144" s="28">
        <v>60</v>
      </c>
      <c r="O144" s="28"/>
      <c r="P144" s="28"/>
      <c r="Q144" s="28"/>
      <c r="R144" s="28"/>
      <c r="S144" s="28"/>
      <c r="T144" s="28"/>
      <c r="U144" s="28"/>
      <c r="V144" s="28"/>
      <c r="W144" s="28"/>
      <c r="X144" s="28"/>
      <c r="Y144" s="18" t="s">
        <v>51</v>
      </c>
      <c r="Z144" s="18" t="s">
        <v>63</v>
      </c>
      <c r="AA144" s="18" t="s">
        <v>52</v>
      </c>
      <c r="AB144" s="18" t="s">
        <v>64</v>
      </c>
      <c r="AC144" s="18" t="s">
        <v>65</v>
      </c>
      <c r="AD144" s="18" t="s">
        <v>65</v>
      </c>
      <c r="AE144" s="18">
        <f>VLOOKUP(B144,'[1]2023年度统筹整合财政涉农资金项目明细表'!$B$11:$L$319,11,FALSE)</f>
        <v>40</v>
      </c>
      <c r="AF144" s="18">
        <f>VLOOKUP(B144,'[1]2023年度统筹整合财政涉农资金项目明细表'!$B$11:$M$321,12,FALSE)</f>
        <v>110</v>
      </c>
      <c r="AG144" s="18">
        <f>VLOOKUP(B144,'[1]2023年度统筹整合财政涉农资金项目明细表'!$B$11:$O$319,14,FALSE)</f>
        <v>160</v>
      </c>
      <c r="AH144" s="18" t="s">
        <v>387</v>
      </c>
      <c r="AI144" s="23" t="str">
        <f>VLOOKUP(B144,'[1]2023年度统筹整合财政涉农资金项目明细表'!$B$11:$E$319,4,FALSE)</f>
        <v>项目形成资产权属归村集体所有，按照西营镇资产管护办法要求由栗园村负责后续管护。项目建成后辐射50户160人发展产业，其中脱贫户（含监测户）40户110人，项目建设期通过直接务工方式带动当地30人增收，预计人年均增收不低于4000元。</v>
      </c>
      <c r="AJ144" s="18"/>
    </row>
    <row r="145" s="3" customFormat="1" ht="87" customHeight="1" spans="1:36">
      <c r="A145" s="19" t="s">
        <v>432</v>
      </c>
      <c r="B145" s="55" t="s">
        <v>433</v>
      </c>
      <c r="C145" s="23" t="str">
        <f>VLOOKUP(B145,'[1]2023年度统筹整合财政涉农资金项目明细表'!$B$11:$C$319,2,FALSE)</f>
        <v>硬化粮油示范基地产业道路1100米，厚18cm，C30混凝土路面宽3.5米，边沟0.5米，直径60cm水泥管涵6道24米（产权归村集体所有）。</v>
      </c>
      <c r="D145" s="18" t="s">
        <v>96</v>
      </c>
      <c r="E145" s="24" t="s">
        <v>96</v>
      </c>
      <c r="F145" s="18" t="s">
        <v>139</v>
      </c>
      <c r="G145" s="18">
        <v>2023</v>
      </c>
      <c r="H145" s="18" t="s">
        <v>319</v>
      </c>
      <c r="I145" s="18" t="s">
        <v>97</v>
      </c>
      <c r="J145" s="16">
        <v>15291550688</v>
      </c>
      <c r="K145" s="49">
        <f t="shared" si="8"/>
        <v>55</v>
      </c>
      <c r="L145" s="28">
        <f t="shared" si="11"/>
        <v>55</v>
      </c>
      <c r="M145" s="28">
        <v>55</v>
      </c>
      <c r="N145" s="28"/>
      <c r="O145" s="28"/>
      <c r="P145" s="28"/>
      <c r="Q145" s="28"/>
      <c r="R145" s="28"/>
      <c r="S145" s="28"/>
      <c r="T145" s="28"/>
      <c r="U145" s="28"/>
      <c r="V145" s="28"/>
      <c r="W145" s="28"/>
      <c r="X145" s="28"/>
      <c r="Y145" s="18" t="s">
        <v>51</v>
      </c>
      <c r="Z145" s="18" t="s">
        <v>63</v>
      </c>
      <c r="AA145" s="18" t="s">
        <v>52</v>
      </c>
      <c r="AB145" s="18" t="s">
        <v>64</v>
      </c>
      <c r="AC145" s="18" t="s">
        <v>65</v>
      </c>
      <c r="AD145" s="18" t="s">
        <v>65</v>
      </c>
      <c r="AE145" s="18">
        <v>10</v>
      </c>
      <c r="AF145" s="18">
        <v>45</v>
      </c>
      <c r="AG145" s="18">
        <v>125</v>
      </c>
      <c r="AH145" s="40" t="s">
        <v>392</v>
      </c>
      <c r="AI145" s="41" t="s">
        <v>434</v>
      </c>
      <c r="AJ145" s="18"/>
    </row>
    <row r="146" s="3" customFormat="1" ht="78.75" spans="1:36">
      <c r="A146" s="19" t="s">
        <v>435</v>
      </c>
      <c r="B146" s="17" t="s">
        <v>436</v>
      </c>
      <c r="C146" s="23" t="str">
        <f>VLOOKUP(B146,'[1]2023年度统筹整合财政涉农资金项目明细表'!$B$11:$C$319,2,FALSE)</f>
        <v>新修生猪养殖基地和魔芋示范园产业路基720米，路基宽4.5米，直径100cm水泥涵管一道6米。新修产业路排水沟4900米，挡墙修复浆砌126立方米，干砌487立方米，产业路边坡修复30米（产权归村集体所有）。</v>
      </c>
      <c r="D146" s="18" t="s">
        <v>96</v>
      </c>
      <c r="E146" s="24" t="s">
        <v>96</v>
      </c>
      <c r="F146" s="18" t="s">
        <v>139</v>
      </c>
      <c r="G146" s="18">
        <v>2023</v>
      </c>
      <c r="H146" s="18" t="s">
        <v>319</v>
      </c>
      <c r="I146" s="18" t="s">
        <v>97</v>
      </c>
      <c r="J146" s="16">
        <v>15291550688</v>
      </c>
      <c r="K146" s="49">
        <f t="shared" si="8"/>
        <v>50</v>
      </c>
      <c r="L146" s="28">
        <f t="shared" si="11"/>
        <v>50</v>
      </c>
      <c r="M146" s="28">
        <v>50</v>
      </c>
      <c r="N146" s="28"/>
      <c r="O146" s="28"/>
      <c r="P146" s="28"/>
      <c r="Q146" s="28"/>
      <c r="R146" s="28"/>
      <c r="S146" s="28"/>
      <c r="T146" s="28"/>
      <c r="U146" s="28"/>
      <c r="V146" s="28"/>
      <c r="W146" s="28"/>
      <c r="X146" s="28"/>
      <c r="Y146" s="18" t="s">
        <v>51</v>
      </c>
      <c r="Z146" s="18" t="s">
        <v>63</v>
      </c>
      <c r="AA146" s="18" t="s">
        <v>52</v>
      </c>
      <c r="AB146" s="18" t="s">
        <v>64</v>
      </c>
      <c r="AC146" s="18" t="s">
        <v>65</v>
      </c>
      <c r="AD146" s="18" t="s">
        <v>65</v>
      </c>
      <c r="AE146" s="18">
        <f>VLOOKUP(B146,'[1]2023年度统筹整合财政涉农资金项目明细表'!$B$11:$L$319,11,FALSE)</f>
        <v>12</v>
      </c>
      <c r="AF146" s="18">
        <f>VLOOKUP(B146,'[1]2023年度统筹整合财政涉农资金项目明细表'!$B$11:$M$321,12,FALSE)</f>
        <v>45</v>
      </c>
      <c r="AG146" s="18">
        <f>VLOOKUP(B146,'[1]2023年度统筹整合财政涉农资金项目明细表'!$B$11:$O$319,14,FALSE)</f>
        <v>135</v>
      </c>
      <c r="AH146" s="40" t="s">
        <v>437</v>
      </c>
      <c r="AI146" s="23" t="str">
        <f>VLOOKUP(B146,'[1]2023年度统筹整合财政涉农资金项目明细表'!$B$11:$E$319,4,FALSE)</f>
        <v>项目形成资产权属归村集体所有，按照仓上镇资产管护办法要求由东庄村负责后续管护。项目建成后辐射35户135人发展产业，其中脱贫户（含监测户）12户45人，项目建设期通过直接务工方式带动当地12户农户增收，预计户年均增收不低于2000元。</v>
      </c>
      <c r="AJ146" s="18"/>
    </row>
    <row r="147" s="3" customFormat="1" ht="78.75" spans="1:36">
      <c r="A147" s="19" t="s">
        <v>438</v>
      </c>
      <c r="B147" s="17" t="s">
        <v>439</v>
      </c>
      <c r="C147" s="23" t="str">
        <f>VLOOKUP(B147,'[1]2023年度统筹整合财政涉农资金项目明细表'!$B$11:$C$319,2,FALSE)</f>
        <v>里龙村凡燊种养殖园区产业道路提升改造，3.5米拓宽至4.5米，长3公里，厚0.18米，路肩宽0.5米，水沟宽0.5米（产权归村集体所有）。</v>
      </c>
      <c r="D147" s="18" t="s">
        <v>103</v>
      </c>
      <c r="E147" s="18" t="s">
        <v>103</v>
      </c>
      <c r="F147" s="18" t="s">
        <v>143</v>
      </c>
      <c r="G147" s="18">
        <v>2023</v>
      </c>
      <c r="H147" s="18" t="s">
        <v>319</v>
      </c>
      <c r="I147" s="18" t="s">
        <v>104</v>
      </c>
      <c r="J147" s="16">
        <v>13891591350</v>
      </c>
      <c r="K147" s="49">
        <f t="shared" ref="K147:K166" si="14">L147+Q147</f>
        <v>120</v>
      </c>
      <c r="L147" s="28">
        <f t="shared" si="11"/>
        <v>120</v>
      </c>
      <c r="M147" s="28">
        <v>120</v>
      </c>
      <c r="N147" s="28"/>
      <c r="O147" s="28"/>
      <c r="P147" s="28"/>
      <c r="Q147" s="28"/>
      <c r="R147" s="28"/>
      <c r="S147" s="28"/>
      <c r="T147" s="28"/>
      <c r="U147" s="28"/>
      <c r="V147" s="28"/>
      <c r="W147" s="28"/>
      <c r="X147" s="28"/>
      <c r="Y147" s="18" t="s">
        <v>51</v>
      </c>
      <c r="Z147" s="18" t="s">
        <v>63</v>
      </c>
      <c r="AA147" s="18" t="s">
        <v>52</v>
      </c>
      <c r="AB147" s="18" t="s">
        <v>64</v>
      </c>
      <c r="AC147" s="18" t="s">
        <v>64</v>
      </c>
      <c r="AD147" s="18" t="s">
        <v>65</v>
      </c>
      <c r="AE147" s="18">
        <f>VLOOKUP(B147,'[1]2023年度统筹整合财政涉农资金项目明细表'!$B$11:$L$319,11,FALSE)</f>
        <v>24</v>
      </c>
      <c r="AF147" s="18">
        <f>VLOOKUP(B147,'[1]2023年度统筹整合财政涉农资金项目明细表'!$B$11:$M$321,12,FALSE)</f>
        <v>68</v>
      </c>
      <c r="AG147" s="18">
        <f>VLOOKUP(B147,'[1]2023年度统筹整合财政涉农资金项目明细表'!$B$11:$O$319,14,FALSE)</f>
        <v>210</v>
      </c>
      <c r="AH147" s="18" t="s">
        <v>440</v>
      </c>
      <c r="AI147" s="23" t="str">
        <f>VLOOKUP(B147,'[1]2023年度统筹整合财政涉农资金项目明细表'!$B$11:$E$319,4,FALSE)</f>
        <v>项目形成资产权属归村集体所有，按照麻虎镇资产管护办法要求由兴坪村负责后续管护。项目建成后辐射68户210人发展产业，其中脱贫户（含监测户）24户68人，项目建设期通过直接务工方式带动当地15人增收，预计人年均增收不低于1000元。</v>
      </c>
      <c r="AJ147" s="18"/>
    </row>
    <row r="148" s="3" customFormat="1" ht="78.75" spans="1:36">
      <c r="A148" s="19" t="s">
        <v>441</v>
      </c>
      <c r="B148" s="17" t="s">
        <v>442</v>
      </c>
      <c r="C148" s="23" t="str">
        <f>VLOOKUP(B148,'[1]2023年度统筹整合财政涉农资金项目明细表'!$B$11:$C$319,2,FALSE)</f>
        <v>牛角村黄姜示范园产业路提升改造1公里，宽4.5米，厚0.18米（产权归村集体所有）。</v>
      </c>
      <c r="D148" s="18" t="s">
        <v>59</v>
      </c>
      <c r="E148" s="24" t="s">
        <v>59</v>
      </c>
      <c r="F148" s="18" t="s">
        <v>136</v>
      </c>
      <c r="G148" s="18">
        <v>2023</v>
      </c>
      <c r="H148" s="18" t="s">
        <v>319</v>
      </c>
      <c r="I148" s="18" t="s">
        <v>62</v>
      </c>
      <c r="J148" s="16">
        <v>13571453881</v>
      </c>
      <c r="K148" s="49">
        <f t="shared" si="14"/>
        <v>30</v>
      </c>
      <c r="L148" s="28">
        <f t="shared" si="11"/>
        <v>30</v>
      </c>
      <c r="M148" s="28">
        <v>30</v>
      </c>
      <c r="N148" s="28"/>
      <c r="O148" s="28"/>
      <c r="P148" s="28"/>
      <c r="Q148" s="28"/>
      <c r="R148" s="28"/>
      <c r="S148" s="28"/>
      <c r="T148" s="28"/>
      <c r="U148" s="28"/>
      <c r="V148" s="28"/>
      <c r="W148" s="28"/>
      <c r="X148" s="28"/>
      <c r="Y148" s="18" t="s">
        <v>51</v>
      </c>
      <c r="Z148" s="18" t="s">
        <v>63</v>
      </c>
      <c r="AA148" s="18" t="s">
        <v>52</v>
      </c>
      <c r="AB148" s="18" t="s">
        <v>64</v>
      </c>
      <c r="AC148" s="18" t="s">
        <v>65</v>
      </c>
      <c r="AD148" s="18" t="s">
        <v>65</v>
      </c>
      <c r="AE148" s="18">
        <f>VLOOKUP(B148,'[1]2023年度统筹整合财政涉农资金项目明细表'!$B$11:$L$319,11,FALSE)</f>
        <v>38</v>
      </c>
      <c r="AF148" s="18">
        <f>VLOOKUP(B148,'[1]2023年度统筹整合财政涉农资金项目明细表'!$B$11:$M$321,12,FALSE)</f>
        <v>135</v>
      </c>
      <c r="AG148" s="18">
        <f>VLOOKUP(B148,'[1]2023年度统筹整合财政涉农资金项目明细表'!$B$11:$O$319,14,FALSE)</f>
        <v>207</v>
      </c>
      <c r="AH148" s="40" t="s">
        <v>420</v>
      </c>
      <c r="AI148" s="23" t="str">
        <f>VLOOKUP(B148,'[1]2023年度统筹整合财政涉农资金项目明细表'!$B$11:$E$319,4,FALSE)</f>
        <v>项目形成资产权属归村集体所有，按照城关镇资产管护办法要求由牛角村负责后续管护。项目建成后辐射52户207人发展产业，其中脱贫户（含监测户）38户135人，项目建设期通过直接务工方式带动当地10户农户增收，预计户年均增收不低于2000元。</v>
      </c>
      <c r="AJ148" s="18"/>
    </row>
    <row r="149" s="3" customFormat="1" ht="78.75" spans="1:36">
      <c r="A149" s="19" t="s">
        <v>443</v>
      </c>
      <c r="B149" s="41" t="s">
        <v>444</v>
      </c>
      <c r="C149" s="23" t="str">
        <f>VLOOKUP(B149,'[1]2023年度统筹整合财政涉农资金项目明细表'!$B$11:$C$319,2,FALSE)</f>
        <v>纸坊社区猕猴桃产业园修建1座50立方蓄水池，铺设φ32E管管网2000米（产权归村集体所有）。</v>
      </c>
      <c r="D149" s="18" t="s">
        <v>73</v>
      </c>
      <c r="E149" s="24" t="s">
        <v>73</v>
      </c>
      <c r="F149" s="18" t="s">
        <v>445</v>
      </c>
      <c r="G149" s="18">
        <v>2023</v>
      </c>
      <c r="H149" s="18" t="s">
        <v>319</v>
      </c>
      <c r="I149" s="18" t="s">
        <v>74</v>
      </c>
      <c r="J149" s="16">
        <v>13909157365</v>
      </c>
      <c r="K149" s="49">
        <f t="shared" si="14"/>
        <v>25</v>
      </c>
      <c r="L149" s="28">
        <f t="shared" si="11"/>
        <v>25</v>
      </c>
      <c r="M149" s="28"/>
      <c r="N149" s="28">
        <v>25</v>
      </c>
      <c r="O149" s="28"/>
      <c r="P149" s="28"/>
      <c r="Q149" s="28"/>
      <c r="R149" s="28"/>
      <c r="S149" s="28"/>
      <c r="T149" s="28"/>
      <c r="U149" s="28"/>
      <c r="V149" s="28"/>
      <c r="W149" s="28"/>
      <c r="X149" s="28"/>
      <c r="Y149" s="18" t="s">
        <v>51</v>
      </c>
      <c r="Z149" s="18" t="s">
        <v>63</v>
      </c>
      <c r="AA149" s="18" t="s">
        <v>52</v>
      </c>
      <c r="AB149" s="18" t="s">
        <v>64</v>
      </c>
      <c r="AC149" s="18" t="s">
        <v>65</v>
      </c>
      <c r="AD149" s="18" t="s">
        <v>65</v>
      </c>
      <c r="AE149" s="18">
        <f>VLOOKUP(B149,'[1]2023年度统筹整合财政涉农资金项目明细表'!$B$11:$L$319,11,FALSE)</f>
        <v>32</v>
      </c>
      <c r="AF149" s="18">
        <f>VLOOKUP(B149,'[1]2023年度统筹整合财政涉农资金项目明细表'!$B$11:$M$321,12,FALSE)</f>
        <v>140</v>
      </c>
      <c r="AG149" s="18">
        <f>VLOOKUP(B149,'[1]2023年度统筹整合财政涉农资金项目明细表'!$B$11:$O$319,14,FALSE)</f>
        <v>140</v>
      </c>
      <c r="AH149" s="18" t="s">
        <v>446</v>
      </c>
      <c r="AI149" s="23" t="str">
        <f>VLOOKUP(B149,'[1]2023年度统筹整合财政涉农资金项目明细表'!$B$11:$E$319,4,FALSE)</f>
        <v>项目形成资产权属归村集体所有，按照构朳镇资产管护办法要求由纸坊社区负责后续管护。项目建成后辐射32户140人发展产业，其中脱贫户（含监测户）32户140人，项目建设期通过直接务工方式带动当地5户农户增收，预计户年均增收不低于1000元。</v>
      </c>
      <c r="AJ149" s="18"/>
    </row>
    <row r="150" s="3" customFormat="1" ht="78.75" spans="1:36">
      <c r="A150" s="19" t="s">
        <v>447</v>
      </c>
      <c r="B150" s="17" t="s">
        <v>448</v>
      </c>
      <c r="C150" s="23" t="str">
        <f>VLOOKUP(B150,'[1]2023年度统筹整合财政涉农资金项目明细表'!$B$11:$C$319,2,FALSE)</f>
        <v>纸坊社区黄姜产业园区修建50立方蓄水池1个，铺设φ32E管管网3000米（产权归村集体所有）。</v>
      </c>
      <c r="D150" s="18" t="s">
        <v>73</v>
      </c>
      <c r="E150" s="24" t="s">
        <v>73</v>
      </c>
      <c r="F150" s="18" t="s">
        <v>445</v>
      </c>
      <c r="G150" s="18">
        <v>2023</v>
      </c>
      <c r="H150" s="18" t="s">
        <v>319</v>
      </c>
      <c r="I150" s="18" t="s">
        <v>74</v>
      </c>
      <c r="J150" s="16">
        <v>13909157365</v>
      </c>
      <c r="K150" s="49">
        <f t="shared" si="14"/>
        <v>30</v>
      </c>
      <c r="L150" s="28">
        <f t="shared" si="11"/>
        <v>30</v>
      </c>
      <c r="M150" s="28">
        <v>30</v>
      </c>
      <c r="N150" s="28"/>
      <c r="O150" s="28"/>
      <c r="P150" s="28"/>
      <c r="Q150" s="28"/>
      <c r="R150" s="28"/>
      <c r="S150" s="28"/>
      <c r="T150" s="28"/>
      <c r="U150" s="28"/>
      <c r="V150" s="28"/>
      <c r="W150" s="28"/>
      <c r="X150" s="28"/>
      <c r="Y150" s="18" t="s">
        <v>51</v>
      </c>
      <c r="Z150" s="18" t="s">
        <v>63</v>
      </c>
      <c r="AA150" s="18" t="s">
        <v>52</v>
      </c>
      <c r="AB150" s="18" t="s">
        <v>64</v>
      </c>
      <c r="AC150" s="18" t="s">
        <v>65</v>
      </c>
      <c r="AD150" s="18" t="s">
        <v>65</v>
      </c>
      <c r="AE150" s="18">
        <f>VLOOKUP(B150,'[1]2023年度统筹整合财政涉农资金项目明细表'!$B$11:$L$319,11,FALSE)</f>
        <v>35</v>
      </c>
      <c r="AF150" s="18">
        <f>VLOOKUP(B150,'[1]2023年度统筹整合财政涉农资金项目明细表'!$B$11:$M$321,12,FALSE)</f>
        <v>135</v>
      </c>
      <c r="AG150" s="18">
        <f>VLOOKUP(B150,'[1]2023年度统筹整合财政涉农资金项目明细表'!$B$11:$O$319,14,FALSE)</f>
        <v>135</v>
      </c>
      <c r="AH150" s="18" t="s">
        <v>446</v>
      </c>
      <c r="AI150" s="23" t="str">
        <f>VLOOKUP(B150,'[1]2023年度统筹整合财政涉农资金项目明细表'!$B$11:$E$319,4,FALSE)</f>
        <v>项目形成资产权属归村集体所有，按照构朳镇资产管护办法要求由纸坊社区负责后续管护。项目建成后辐射35户135人发展产业，其中脱贫户（含监测户）35户135人，项目建设期通过直接务工方式带动当地6户农户增收，预计户年均增收不低于1000元。</v>
      </c>
      <c r="AJ150" s="18"/>
    </row>
    <row r="151" s="3" customFormat="1" ht="78.75" spans="1:36">
      <c r="A151" s="19" t="s">
        <v>449</v>
      </c>
      <c r="B151" s="18" t="s">
        <v>450</v>
      </c>
      <c r="C151" s="23" t="str">
        <f>VLOOKUP(B151,'[1]2023年度统筹整合财政涉农资金项目明细表'!$B$11:$C$319,2,FALSE)</f>
        <v>硬化木瓜园区产业路1公里，宽3.5米，厚0.18米（产权归村集体所有）。</v>
      </c>
      <c r="D151" s="18" t="s">
        <v>99</v>
      </c>
      <c r="E151" s="24" t="s">
        <v>99</v>
      </c>
      <c r="F151" s="18" t="s">
        <v>451</v>
      </c>
      <c r="G151" s="18">
        <v>2023</v>
      </c>
      <c r="H151" s="18" t="s">
        <v>319</v>
      </c>
      <c r="I151" s="18" t="s">
        <v>100</v>
      </c>
      <c r="J151" s="16">
        <v>13891507398</v>
      </c>
      <c r="K151" s="49">
        <f t="shared" si="14"/>
        <v>24</v>
      </c>
      <c r="L151" s="28">
        <f t="shared" si="11"/>
        <v>24</v>
      </c>
      <c r="M151" s="28">
        <v>24</v>
      </c>
      <c r="N151" s="28"/>
      <c r="O151" s="28"/>
      <c r="P151" s="28"/>
      <c r="Q151" s="28"/>
      <c r="R151" s="28"/>
      <c r="S151" s="28"/>
      <c r="T151" s="28"/>
      <c r="U151" s="28"/>
      <c r="V151" s="28"/>
      <c r="W151" s="28"/>
      <c r="X151" s="28"/>
      <c r="Y151" s="18" t="s">
        <v>51</v>
      </c>
      <c r="Z151" s="18" t="s">
        <v>63</v>
      </c>
      <c r="AA151" s="18" t="s">
        <v>52</v>
      </c>
      <c r="AB151" s="18" t="s">
        <v>64</v>
      </c>
      <c r="AC151" s="18" t="s">
        <v>65</v>
      </c>
      <c r="AD151" s="18" t="s">
        <v>65</v>
      </c>
      <c r="AE151" s="18">
        <f>VLOOKUP(B151,'[1]2023年度统筹整合财政涉农资金项目明细表'!$B$11:$L$319,11,FALSE)</f>
        <v>43</v>
      </c>
      <c r="AF151" s="18">
        <f>VLOOKUP(B151,'[1]2023年度统筹整合财政涉农资金项目明细表'!$B$11:$M$321,12,FALSE)</f>
        <v>153</v>
      </c>
      <c r="AG151" s="18">
        <f>VLOOKUP(B151,'[1]2023年度统筹整合财政涉农资金项目明细表'!$B$11:$O$319,14,FALSE)</f>
        <v>200</v>
      </c>
      <c r="AH151" s="18" t="s">
        <v>452</v>
      </c>
      <c r="AI151" s="23" t="str">
        <f>VLOOKUP(B151,'[1]2023年度统筹整合财政涉农资金项目明细表'!$B$11:$E$319,4,FALSE)</f>
        <v>项目形成资产权属归村集体所有，按照冷水镇资产管护办法要求由小双村负责后续管护。项目建成后辐射59户200人发展产业，其中脱贫户（含监测户）43户153人，项目建设期通过直接务工方式带动当地43户农户增收，预计户年均不低于增收1000元。</v>
      </c>
      <c r="AJ151" s="18"/>
    </row>
    <row r="152" s="3" customFormat="1" ht="78.75" spans="1:36">
      <c r="A152" s="19" t="s">
        <v>453</v>
      </c>
      <c r="B152" s="18" t="s">
        <v>454</v>
      </c>
      <c r="C152" s="23" t="str">
        <f>VLOOKUP(B152,'[1]2023年度统筹整合财政涉农资金项目明细表'!$B$11:$C$319,2,FALSE)</f>
        <v>新修农旅产业园区主干道护岸1300立方米；新修农旅产业园区入口盖板涵109米（产权归村集体所有）。</v>
      </c>
      <c r="D152" s="18" t="s">
        <v>99</v>
      </c>
      <c r="E152" s="24" t="s">
        <v>99</v>
      </c>
      <c r="F152" s="18" t="s">
        <v>455</v>
      </c>
      <c r="G152" s="18">
        <v>2023</v>
      </c>
      <c r="H152" s="18" t="s">
        <v>319</v>
      </c>
      <c r="I152" s="18" t="s">
        <v>100</v>
      </c>
      <c r="J152" s="16">
        <v>13891507398</v>
      </c>
      <c r="K152" s="49">
        <f t="shared" si="14"/>
        <v>122</v>
      </c>
      <c r="L152" s="28">
        <f t="shared" si="11"/>
        <v>122</v>
      </c>
      <c r="M152" s="28">
        <v>122</v>
      </c>
      <c r="N152" s="28"/>
      <c r="O152" s="28"/>
      <c r="P152" s="28"/>
      <c r="Q152" s="28"/>
      <c r="R152" s="28"/>
      <c r="S152" s="28"/>
      <c r="T152" s="28"/>
      <c r="U152" s="28"/>
      <c r="V152" s="28"/>
      <c r="W152" s="28"/>
      <c r="X152" s="28"/>
      <c r="Y152" s="18" t="s">
        <v>51</v>
      </c>
      <c r="Z152" s="18" t="s">
        <v>63</v>
      </c>
      <c r="AA152" s="18" t="s">
        <v>52</v>
      </c>
      <c r="AB152" s="18" t="s">
        <v>64</v>
      </c>
      <c r="AC152" s="18" t="s">
        <v>65</v>
      </c>
      <c r="AD152" s="18" t="s">
        <v>65</v>
      </c>
      <c r="AE152" s="18">
        <f>VLOOKUP(B152,'[1]2023年度统筹整合财政涉农资金项目明细表'!$B$11:$L$319,11,FALSE)</f>
        <v>55</v>
      </c>
      <c r="AF152" s="18">
        <f>VLOOKUP(B152,'[1]2023年度统筹整合财政涉农资金项目明细表'!$B$11:$M$321,12,FALSE)</f>
        <v>95</v>
      </c>
      <c r="AG152" s="18">
        <f>VLOOKUP(B152,'[1]2023年度统筹整合财政涉农资金项目明细表'!$B$11:$O$319,14,FALSE)</f>
        <v>135</v>
      </c>
      <c r="AH152" s="18" t="s">
        <v>456</v>
      </c>
      <c r="AI152" s="23" t="str">
        <f>VLOOKUP(B152,'[1]2023年度统筹整合财政涉农资金项目明细表'!$B$11:$E$319,4,FALSE)</f>
        <v>项目形成资产权属归村集体所有，按照冷水镇资产管护办法要求由三院社区负责后续管护。项目建成后辐射67户135人发展产业，其中脱贫户（含监测户）55户95人，项目建设期通过直接务工方式带动当地55户农户增收，预计户年均增收不低于1000元。</v>
      </c>
      <c r="AJ152" s="18"/>
    </row>
    <row r="153" s="3" customFormat="1" ht="78.75" spans="1:36">
      <c r="A153" s="19" t="s">
        <v>457</v>
      </c>
      <c r="B153" s="17" t="s">
        <v>458</v>
      </c>
      <c r="C153" s="23" t="str">
        <f>VLOOKUP(B153,'[1]2023年度统筹整合财政涉农资金项目明细表'!$B$11:$C$319,2,FALSE)</f>
        <v>硬化养牛场路面300米，厚0.18米，宽3.5米（产权归村集体所有）。</v>
      </c>
      <c r="D153" s="18" t="s">
        <v>99</v>
      </c>
      <c r="E153" s="24" t="s">
        <v>99</v>
      </c>
      <c r="F153" s="18" t="s">
        <v>141</v>
      </c>
      <c r="G153" s="18">
        <v>2023</v>
      </c>
      <c r="H153" s="18" t="s">
        <v>319</v>
      </c>
      <c r="I153" s="18" t="s">
        <v>100</v>
      </c>
      <c r="J153" s="16">
        <v>13891507398</v>
      </c>
      <c r="K153" s="49">
        <f t="shared" si="14"/>
        <v>18</v>
      </c>
      <c r="L153" s="28">
        <f t="shared" si="11"/>
        <v>18</v>
      </c>
      <c r="M153" s="28">
        <v>18</v>
      </c>
      <c r="N153" s="28"/>
      <c r="O153" s="28"/>
      <c r="P153" s="28"/>
      <c r="Q153" s="28"/>
      <c r="R153" s="28"/>
      <c r="S153" s="28"/>
      <c r="T153" s="28"/>
      <c r="U153" s="28"/>
      <c r="V153" s="28"/>
      <c r="W153" s="28"/>
      <c r="X153" s="28"/>
      <c r="Y153" s="18" t="s">
        <v>51</v>
      </c>
      <c r="Z153" s="18" t="s">
        <v>63</v>
      </c>
      <c r="AA153" s="18" t="s">
        <v>52</v>
      </c>
      <c r="AB153" s="18" t="s">
        <v>64</v>
      </c>
      <c r="AC153" s="18" t="s">
        <v>65</v>
      </c>
      <c r="AD153" s="18" t="s">
        <v>65</v>
      </c>
      <c r="AE153" s="18">
        <f>VLOOKUP(B153,'[1]2023年度统筹整合财政涉农资金项目明细表'!$B$11:$L$319,11,FALSE)</f>
        <v>9</v>
      </c>
      <c r="AF153" s="18">
        <f>VLOOKUP(B153,'[1]2023年度统筹整合财政涉农资金项目明细表'!$B$11:$M$321,12,FALSE)</f>
        <v>29</v>
      </c>
      <c r="AG153" s="18">
        <f>VLOOKUP(B153,'[1]2023年度统筹整合财政涉农资金项目明细表'!$B$11:$O$319,14,FALSE)</f>
        <v>66</v>
      </c>
      <c r="AH153" s="18" t="s">
        <v>459</v>
      </c>
      <c r="AI153" s="23" t="str">
        <f>VLOOKUP(B153,'[1]2023年度统筹整合财政涉农资金项目明细表'!$B$11:$E$319,4,FALSE)</f>
        <v>项目形成资产权属归村集体所有，按照冷水镇资产管护办法要求由川共村负责后续管护。项目建成后辐射20户66人发展产业，其中脱贫户（含监测户）9户29人，项目建设期通过直接务工方式带动当地9户农户增收，预计户年均增收不低于1000元。</v>
      </c>
      <c r="AJ153" s="18"/>
    </row>
    <row r="154" s="3" customFormat="1" ht="78.75" spans="1:36">
      <c r="A154" s="19" t="s">
        <v>460</v>
      </c>
      <c r="B154" s="18" t="s">
        <v>461</v>
      </c>
      <c r="C154" s="23" t="str">
        <f>VLOOKUP(B154,'[1]2023年度统筹整合财政涉农资金项目明细表'!$B$11:$C$319,2,FALSE)</f>
        <v>硬化兴坪村陡沟金丝皇菊园区产业路1.5公里，厚18公分C30混凝土路面宽3.5M。新修兴坪村二组金丝皇菊园区路4公里（产权归村集体所有）。</v>
      </c>
      <c r="D154" s="18" t="s">
        <v>103</v>
      </c>
      <c r="E154" s="24" t="s">
        <v>103</v>
      </c>
      <c r="F154" s="18" t="s">
        <v>462</v>
      </c>
      <c r="G154" s="18">
        <v>2023</v>
      </c>
      <c r="H154" s="18" t="s">
        <v>319</v>
      </c>
      <c r="I154" s="18" t="s">
        <v>104</v>
      </c>
      <c r="J154" s="16">
        <v>13891591350</v>
      </c>
      <c r="K154" s="49">
        <f t="shared" si="14"/>
        <v>150</v>
      </c>
      <c r="L154" s="28">
        <f t="shared" si="11"/>
        <v>150</v>
      </c>
      <c r="M154" s="28">
        <v>150</v>
      </c>
      <c r="N154" s="28"/>
      <c r="O154" s="28"/>
      <c r="P154" s="28"/>
      <c r="Q154" s="28"/>
      <c r="R154" s="28"/>
      <c r="S154" s="28"/>
      <c r="T154" s="28"/>
      <c r="U154" s="28"/>
      <c r="V154" s="28"/>
      <c r="W154" s="28"/>
      <c r="X154" s="28"/>
      <c r="Y154" s="18" t="s">
        <v>51</v>
      </c>
      <c r="Z154" s="18" t="s">
        <v>63</v>
      </c>
      <c r="AA154" s="18" t="s">
        <v>52</v>
      </c>
      <c r="AB154" s="18" t="s">
        <v>64</v>
      </c>
      <c r="AC154" s="18" t="s">
        <v>65</v>
      </c>
      <c r="AD154" s="18" t="s">
        <v>65</v>
      </c>
      <c r="AE154" s="18">
        <f>VLOOKUP(B154,'[1]2023年度统筹整合财政涉农资金项目明细表'!$B$11:$L$319,11,FALSE)</f>
        <v>25</v>
      </c>
      <c r="AF154" s="18">
        <f>VLOOKUP(B154,'[1]2023年度统筹整合财政涉农资金项目明细表'!$B$11:$M$321,12,FALSE)</f>
        <v>25</v>
      </c>
      <c r="AG154" s="18">
        <f>VLOOKUP(B154,'[1]2023年度统筹整合财政涉农资金项目明细表'!$B$11:$O$319,14,FALSE)</f>
        <v>108</v>
      </c>
      <c r="AH154" s="18" t="s">
        <v>440</v>
      </c>
      <c r="AI154" s="23" t="str">
        <f>VLOOKUP(B154,'[1]2023年度统筹整合财政涉农资金项目明细表'!$B$11:$E$319,4,FALSE)</f>
        <v>项目形成资产权属归村集体所有，按照麻虎镇资产管护办法要求由兴坪村负责后续管护。项目建成后辐射75户108人发展产业，其中脱贫户（含监测户）25户25人，项目建设期通过直接务工方式带动当地25人增收，预计人年均增收不低于1000元。</v>
      </c>
      <c r="AJ154" s="18"/>
    </row>
    <row r="155" s="3" customFormat="1" ht="78.75" spans="1:36">
      <c r="A155" s="19" t="s">
        <v>463</v>
      </c>
      <c r="B155" s="17" t="s">
        <v>464</v>
      </c>
      <c r="C155" s="23" t="str">
        <f>VLOOKUP(B155,'[1]2023年度统筹整合财政涉农资金项目明细表'!$B$11:$C$319,2,FALSE)</f>
        <v>硬化里龙村粮油种植园产业路1.181公里，厚18公分C30混凝土路面宽3.5M（产权归村集体所有）。</v>
      </c>
      <c r="D155" s="18" t="s">
        <v>103</v>
      </c>
      <c r="E155" s="24" t="s">
        <v>103</v>
      </c>
      <c r="F155" s="18" t="s">
        <v>143</v>
      </c>
      <c r="G155" s="18">
        <v>2023</v>
      </c>
      <c r="H155" s="18" t="s">
        <v>319</v>
      </c>
      <c r="I155" s="18" t="s">
        <v>104</v>
      </c>
      <c r="J155" s="16">
        <v>13891591350</v>
      </c>
      <c r="K155" s="49">
        <f t="shared" si="14"/>
        <v>30</v>
      </c>
      <c r="L155" s="28">
        <f t="shared" si="11"/>
        <v>30</v>
      </c>
      <c r="M155" s="28">
        <v>30</v>
      </c>
      <c r="N155" s="28"/>
      <c r="O155" s="28"/>
      <c r="P155" s="28"/>
      <c r="Q155" s="28"/>
      <c r="R155" s="28"/>
      <c r="S155" s="28"/>
      <c r="T155" s="28"/>
      <c r="U155" s="28"/>
      <c r="V155" s="28"/>
      <c r="W155" s="28"/>
      <c r="X155" s="28"/>
      <c r="Y155" s="18" t="s">
        <v>51</v>
      </c>
      <c r="Z155" s="18" t="s">
        <v>63</v>
      </c>
      <c r="AA155" s="18" t="s">
        <v>52</v>
      </c>
      <c r="AB155" s="18" t="s">
        <v>64</v>
      </c>
      <c r="AC155" s="18" t="s">
        <v>65</v>
      </c>
      <c r="AD155" s="18" t="s">
        <v>65</v>
      </c>
      <c r="AE155" s="18">
        <f>VLOOKUP(B155,'[1]2023年度统筹整合财政涉农资金项目明细表'!$B$11:$L$319,11,FALSE)</f>
        <v>10</v>
      </c>
      <c r="AF155" s="18">
        <f>VLOOKUP(B155,'[1]2023年度统筹整合财政涉农资金项目明细表'!$B$11:$M$321,12,FALSE)</f>
        <v>15</v>
      </c>
      <c r="AG155" s="18">
        <f>VLOOKUP(B155,'[1]2023年度统筹整合财政涉农资金项目明细表'!$B$11:$O$319,14,FALSE)</f>
        <v>42</v>
      </c>
      <c r="AH155" s="18" t="s">
        <v>465</v>
      </c>
      <c r="AI155" s="23" t="str">
        <f>VLOOKUP(B155,'[1]2023年度统筹整合财政涉农资金项目明细表'!$B$11:$E$319,4,FALSE)</f>
        <v>项目形成资产权属归村集体所有，按照麻虎镇资产管护办法要求由里龙村负责后续管护。项目建成后辐射15户42人发展产业，其中脱贫户（含监测户）10户15人，项目建设期通过直接务工方式带动当地10户农户增收，预计户年均增收不低于1000元。</v>
      </c>
      <c r="AJ155" s="18"/>
    </row>
    <row r="156" s="3" customFormat="1" ht="123.75" spans="1:36">
      <c r="A156" s="19" t="s">
        <v>466</v>
      </c>
      <c r="B156" s="17" t="s">
        <v>467</v>
      </c>
      <c r="C156" s="23" t="str">
        <f>VLOOKUP(B156,'[1]2023年度统筹整合财政涉农资金项目明细表'!$B$11:$C$319,2,FALSE)</f>
        <v>改建卡子镇凤凰村茶叶园区产业路全长10.5公里，路基改造宽5.5米，路面硬化宽4.5米，厚0.18米，两侧混凝土路肩及排水沟，主要工作内容为：路基土石方60000立方米，浆砌片石挡墙20000立方米，桥梁5座，涵洞20道，水稳基层57750平方米，路面硬化47250平方米及安装波形护栏7000米等。（该项目总投资1260万元，其中2023年中央财政衔接资金投入957万元。）（产权归村集体所有）</v>
      </c>
      <c r="D156" s="18" t="s">
        <v>468</v>
      </c>
      <c r="E156" s="24" t="s">
        <v>77</v>
      </c>
      <c r="F156" s="24" t="s">
        <v>469</v>
      </c>
      <c r="G156" s="24">
        <v>2023</v>
      </c>
      <c r="H156" s="18" t="s">
        <v>468</v>
      </c>
      <c r="I156" s="18" t="s">
        <v>470</v>
      </c>
      <c r="J156" s="16" t="s">
        <v>471</v>
      </c>
      <c r="K156" s="49">
        <f t="shared" si="14"/>
        <v>1260</v>
      </c>
      <c r="L156" s="28">
        <f t="shared" si="11"/>
        <v>957</v>
      </c>
      <c r="M156" s="50">
        <v>957</v>
      </c>
      <c r="N156" s="50"/>
      <c r="O156" s="28"/>
      <c r="P156" s="28"/>
      <c r="Q156" s="28">
        <v>303</v>
      </c>
      <c r="R156" s="28"/>
      <c r="S156" s="28"/>
      <c r="T156" s="28"/>
      <c r="U156" s="28"/>
      <c r="V156" s="28"/>
      <c r="W156" s="28"/>
      <c r="X156" s="28"/>
      <c r="Y156" s="18" t="s">
        <v>51</v>
      </c>
      <c r="Z156" s="18" t="s">
        <v>63</v>
      </c>
      <c r="AA156" s="18" t="s">
        <v>52</v>
      </c>
      <c r="AB156" s="18" t="s">
        <v>64</v>
      </c>
      <c r="AC156" s="18" t="s">
        <v>65</v>
      </c>
      <c r="AD156" s="18" t="s">
        <v>65</v>
      </c>
      <c r="AE156" s="18">
        <f>VLOOKUP(B156,'[1]2023年度统筹整合财政涉农资金项目明细表'!$B$11:$L$319,11,FALSE)</f>
        <v>160</v>
      </c>
      <c r="AF156" s="18">
        <f>VLOOKUP(B156,'[1]2023年度统筹整合财政涉农资金项目明细表'!$B$11:$M$321,12,FALSE)</f>
        <v>160</v>
      </c>
      <c r="AG156" s="18">
        <f>VLOOKUP(B156,'[1]2023年度统筹整合财政涉农资金项目明细表'!$B$11:$O$319,14,FALSE)</f>
        <v>526</v>
      </c>
      <c r="AH156" s="38" t="s">
        <v>472</v>
      </c>
      <c r="AI156" s="23" t="str">
        <f>VLOOKUP(B156,'[1]2023年度统筹整合财政涉农资金项目明细表'!$B$11:$E$319,4,FALSE)</f>
        <v>项目形成资产权属归村集体所有，按照卡子镇资产管护办法要求由凤凰村负责后续管护。项目建设期间通过直接务工方式带动当地农户就业，解决480户526人生产资料、农产品运输问题，，其中脱贫户（含监测户）160户160人，带动146户脱贫户务工增收共80万元；项目建成后，茶园规模进一步扩大，创造更多就业岗位，直接带动脱贫户45户126人务工增收不低于150万元。</v>
      </c>
      <c r="AJ156" s="18"/>
    </row>
    <row r="157" s="3" customFormat="1" ht="78.75" spans="1:36">
      <c r="A157" s="19" t="s">
        <v>473</v>
      </c>
      <c r="B157" s="46" t="s">
        <v>474</v>
      </c>
      <c r="C157" s="23" t="str">
        <f>VLOOKUP(B157,'[1]2023年度统筹整合财政涉农资金项目明细表'!$B$11:$C$319,2,FALSE)</f>
        <v>硬化天宝村产业路1083米，宽4.5米；硬化路肩957米，宽0.5米；硬化边沟788米，路沿石制安933米，铺设青石步道1600平方米，产业路隔离带380米。（产权归村集体所有）。</v>
      </c>
      <c r="D157" s="18" t="s">
        <v>96</v>
      </c>
      <c r="E157" s="24" t="s">
        <v>96</v>
      </c>
      <c r="F157" s="18" t="s">
        <v>475</v>
      </c>
      <c r="G157" s="18">
        <v>2023</v>
      </c>
      <c r="H157" s="18" t="s">
        <v>319</v>
      </c>
      <c r="I157" s="18" t="s">
        <v>97</v>
      </c>
      <c r="J157" s="16">
        <v>15291550688</v>
      </c>
      <c r="K157" s="49">
        <f t="shared" si="14"/>
        <v>135</v>
      </c>
      <c r="L157" s="28">
        <v>135</v>
      </c>
      <c r="M157" s="28">
        <v>135</v>
      </c>
      <c r="N157" s="28"/>
      <c r="O157" s="28"/>
      <c r="P157" s="28"/>
      <c r="Q157" s="28"/>
      <c r="R157" s="28"/>
      <c r="S157" s="28"/>
      <c r="T157" s="28"/>
      <c r="U157" s="28"/>
      <c r="V157" s="28"/>
      <c r="W157" s="28"/>
      <c r="X157" s="28"/>
      <c r="Y157" s="18" t="s">
        <v>51</v>
      </c>
      <c r="Z157" s="18" t="s">
        <v>63</v>
      </c>
      <c r="AA157" s="18" t="s">
        <v>52</v>
      </c>
      <c r="AB157" s="18" t="s">
        <v>64</v>
      </c>
      <c r="AC157" s="18" t="s">
        <v>65</v>
      </c>
      <c r="AD157" s="18" t="s">
        <v>65</v>
      </c>
      <c r="AE157" s="18">
        <f>VLOOKUP(B157,'[1]2023年度统筹整合财政涉农资金项目明细表'!$B$11:$L$319,11,FALSE)</f>
        <v>23</v>
      </c>
      <c r="AF157" s="18">
        <f>VLOOKUP(B157,'[1]2023年度统筹整合财政涉农资金项目明细表'!$B$11:$M$321,12,FALSE)</f>
        <v>85</v>
      </c>
      <c r="AG157" s="18">
        <f>VLOOKUP(B157,'[1]2023年度统筹整合财政涉农资金项目明细表'!$B$11:$O$319,14,FALSE)</f>
        <v>186</v>
      </c>
      <c r="AH157" s="38" t="s">
        <v>476</v>
      </c>
      <c r="AI157" s="23" t="str">
        <f>VLOOKUP(B157,'[1]2023年度统筹整合财政涉农资金项目明细表'!$B$11:$E$319,4,FALSE)</f>
        <v>项目形成资产权属归村集体所有，按照仓上镇资产管护办法要求由天宝村负责后续管护。项目建成后辐射68户186人发展产业，其中脱贫户（含监测户）23户85人，项目建设期通过直接务工方式带动当地20户农户增收，预计户年均增收不低于3000元。</v>
      </c>
      <c r="AJ157" s="18"/>
    </row>
    <row r="158" s="3" customFormat="1" ht="78.75" spans="1:36">
      <c r="A158" s="19" t="s">
        <v>477</v>
      </c>
      <c r="B158" s="41" t="s">
        <v>478</v>
      </c>
      <c r="C158" s="23" t="str">
        <f>VLOOKUP(B158,'[1]2023年度统筹整合财政涉农资金项目明细表'!$B$11:$C$319,2,FALSE)</f>
        <v>新修园区步道共计1222.33平方米，硬化采摘路1680.28平方米，干砌毛石挡墙412立方米，浆砌毛石挡墙285.5立方米，混凝土排水明沟71米，管涵20米，安全防护19米，果园运输通道80平方米。修建产业路隔离带291.2米。（产权归村集体所有）。</v>
      </c>
      <c r="D158" s="18" t="s">
        <v>96</v>
      </c>
      <c r="E158" s="24" t="s">
        <v>96</v>
      </c>
      <c r="F158" s="18" t="s">
        <v>475</v>
      </c>
      <c r="G158" s="18">
        <v>2023</v>
      </c>
      <c r="H158" s="18" t="s">
        <v>319</v>
      </c>
      <c r="I158" s="18" t="s">
        <v>97</v>
      </c>
      <c r="J158" s="16">
        <v>15291550688</v>
      </c>
      <c r="K158" s="49">
        <f t="shared" si="14"/>
        <v>95</v>
      </c>
      <c r="L158" s="28">
        <v>95</v>
      </c>
      <c r="M158" s="28">
        <v>95</v>
      </c>
      <c r="N158" s="28"/>
      <c r="O158" s="28"/>
      <c r="P158" s="28"/>
      <c r="Q158" s="28"/>
      <c r="R158" s="28"/>
      <c r="S158" s="28"/>
      <c r="T158" s="28"/>
      <c r="U158" s="28"/>
      <c r="V158" s="28"/>
      <c r="W158" s="28"/>
      <c r="X158" s="28"/>
      <c r="Y158" s="18" t="s">
        <v>51</v>
      </c>
      <c r="Z158" s="18" t="s">
        <v>63</v>
      </c>
      <c r="AA158" s="18" t="s">
        <v>52</v>
      </c>
      <c r="AB158" s="18" t="s">
        <v>64</v>
      </c>
      <c r="AC158" s="18" t="s">
        <v>65</v>
      </c>
      <c r="AD158" s="18" t="s">
        <v>65</v>
      </c>
      <c r="AE158" s="18">
        <f>VLOOKUP(B158,'[1]2023年度统筹整合财政涉农资金项目明细表'!$B$11:$L$319,11,FALSE)</f>
        <v>22</v>
      </c>
      <c r="AF158" s="18">
        <f>VLOOKUP(B158,'[1]2023年度统筹整合财政涉农资金项目明细表'!$B$11:$M$321,12,FALSE)</f>
        <v>67</v>
      </c>
      <c r="AG158" s="18">
        <f>VLOOKUP(B158,'[1]2023年度统筹整合财政涉农资金项目明细表'!$B$11:$O$319,14,FALSE)</f>
        <v>182</v>
      </c>
      <c r="AH158" s="38" t="s">
        <v>479</v>
      </c>
      <c r="AI158" s="23" t="str">
        <f>VLOOKUP(B158,'[1]2023年度统筹整合财政涉农资金项目明细表'!$B$11:$E$319,4,FALSE)</f>
        <v>项目形成资产权属归村集体所有，按照仓上镇资产管护办法要求由天宝村负责后续管护。项目建成后辐射62户182人发展产业，其中脱贫户（含监测户）22户67人，项目建设期通过直接务工方式带动当地22户农户增收，预计户年均增收不低于2000元。</v>
      </c>
      <c r="AJ158" s="18"/>
    </row>
    <row r="159" s="3" customFormat="1" ht="36" spans="1:36">
      <c r="A159" s="19" t="s">
        <v>480</v>
      </c>
      <c r="B159" s="17" t="s">
        <v>481</v>
      </c>
      <c r="C159" s="26" t="s">
        <v>482</v>
      </c>
      <c r="D159" s="18" t="s">
        <v>483</v>
      </c>
      <c r="E159" s="24" t="s">
        <v>68</v>
      </c>
      <c r="F159" s="18" t="s">
        <v>484</v>
      </c>
      <c r="G159" s="18">
        <v>2023</v>
      </c>
      <c r="H159" s="18" t="s">
        <v>483</v>
      </c>
      <c r="I159" s="18" t="s">
        <v>70</v>
      </c>
      <c r="J159" s="16">
        <v>13891512088</v>
      </c>
      <c r="K159" s="49">
        <f t="shared" si="14"/>
        <v>160</v>
      </c>
      <c r="L159" s="28">
        <v>0</v>
      </c>
      <c r="M159" s="28">
        <v>0</v>
      </c>
      <c r="N159" s="28"/>
      <c r="O159" s="28"/>
      <c r="P159" s="28"/>
      <c r="Q159" s="28">
        <v>160</v>
      </c>
      <c r="R159" s="28"/>
      <c r="S159" s="28"/>
      <c r="T159" s="28"/>
      <c r="U159" s="28"/>
      <c r="V159" s="28"/>
      <c r="W159" s="28"/>
      <c r="X159" s="28"/>
      <c r="Y159" s="18" t="s">
        <v>51</v>
      </c>
      <c r="Z159" s="18" t="s">
        <v>63</v>
      </c>
      <c r="AA159" s="18" t="s">
        <v>52</v>
      </c>
      <c r="AB159" s="18" t="s">
        <v>64</v>
      </c>
      <c r="AC159" s="18" t="s">
        <v>65</v>
      </c>
      <c r="AD159" s="18" t="s">
        <v>65</v>
      </c>
      <c r="AE159" s="18">
        <v>18</v>
      </c>
      <c r="AF159" s="18">
        <v>40</v>
      </c>
      <c r="AG159" s="18">
        <v>200</v>
      </c>
      <c r="AH159" s="26" t="s">
        <v>485</v>
      </c>
      <c r="AI159" s="46" t="s">
        <v>486</v>
      </c>
      <c r="AJ159" s="18"/>
    </row>
    <row r="160" s="3" customFormat="1" ht="78.75" spans="1:36">
      <c r="A160" s="19" t="s">
        <v>487</v>
      </c>
      <c r="B160" s="46" t="s">
        <v>488</v>
      </c>
      <c r="C160" s="23" t="str">
        <f>VLOOKUP(B160,'[1]2023年度统筹整合财政涉农资金项目明细表'!$B$11:$C$319,2,FALSE)</f>
        <v>一组新修蔬菜种植产业路800米，路面硬化220米，1.4公里产业路挡墙、路肩及排水、加装防护栏及相关配套工程；十组张绍奎养殖场产业路硬化200米、宽2米；一组新建蔬菜大棚10个(产权归安福村集体经济所有)。</v>
      </c>
      <c r="D160" s="23" t="s">
        <v>59</v>
      </c>
      <c r="E160" s="23" t="s">
        <v>59</v>
      </c>
      <c r="F160" s="23" t="s">
        <v>318</v>
      </c>
      <c r="G160" s="18">
        <v>2023</v>
      </c>
      <c r="H160" s="18" t="s">
        <v>319</v>
      </c>
      <c r="I160" s="18" t="s">
        <v>62</v>
      </c>
      <c r="J160" s="16">
        <v>13571453881</v>
      </c>
      <c r="K160" s="49">
        <f t="shared" si="14"/>
        <v>151</v>
      </c>
      <c r="L160" s="49">
        <v>151</v>
      </c>
      <c r="M160" s="49">
        <v>151</v>
      </c>
      <c r="N160" s="57"/>
      <c r="O160" s="28"/>
      <c r="P160" s="28"/>
      <c r="Q160" s="28"/>
      <c r="R160" s="28"/>
      <c r="S160" s="28"/>
      <c r="T160" s="28"/>
      <c r="U160" s="28"/>
      <c r="V160" s="28"/>
      <c r="W160" s="28"/>
      <c r="X160" s="28"/>
      <c r="Y160" s="18" t="s">
        <v>51</v>
      </c>
      <c r="Z160" s="18" t="s">
        <v>63</v>
      </c>
      <c r="AA160" s="18" t="s">
        <v>52</v>
      </c>
      <c r="AB160" s="18" t="s">
        <v>64</v>
      </c>
      <c r="AC160" s="18" t="s">
        <v>65</v>
      </c>
      <c r="AD160" s="18" t="s">
        <v>65</v>
      </c>
      <c r="AE160" s="18">
        <f>VLOOKUP(B160,'[1]2023年度统筹整合财政涉农资金项目明细表'!$B$11:$L$319,11,FALSE)</f>
        <v>33</v>
      </c>
      <c r="AF160" s="18">
        <f>VLOOKUP(B160,'[1]2023年度统筹整合财政涉农资金项目明细表'!$B$11:$M$321,12,FALSE)</f>
        <v>103</v>
      </c>
      <c r="AG160" s="18">
        <f>VLOOKUP(B160,'[1]2023年度统筹整合财政涉农资金项目明细表'!$B$11:$O$319,14,FALSE)</f>
        <v>270</v>
      </c>
      <c r="AH160" s="18" t="s">
        <v>446</v>
      </c>
      <c r="AI160" s="23" t="str">
        <f>VLOOKUP(B160,'[1]2023年度统筹整合财政涉农资金项目明细表'!$B$11:$E$319,4,FALSE)</f>
        <v>项目形成资产权属归村集体所有，按照城关镇资产管护办法要求由安福村负责后续管护。项目建成后辐射98户270人发展产业，其中脱贫户（含监测户）33户103人，项目建设期通过直接务工方式带动当地15户农户增收，预计户年均增收不低于5000元。</v>
      </c>
      <c r="AJ160" s="18"/>
    </row>
    <row r="161" s="3" customFormat="1" ht="78.75" spans="1:36">
      <c r="A161" s="19" t="s">
        <v>489</v>
      </c>
      <c r="B161" s="46" t="s">
        <v>490</v>
      </c>
      <c r="C161" s="23" t="str">
        <f>VLOOKUP(B161,'[1]2023年度统筹整合财政涉农资金项目明细表'!$B$11:$C$319,2,FALSE)</f>
        <v>安坪社区三组木瓜产业园产业路硬化0.6公里，宽4.5米，厚18厘米；四、六组杜仲皮、板栗种植产业路硬化1公里、宽3.5米、厚18公分(产权归村集体经济所有)。</v>
      </c>
      <c r="D161" s="23" t="s">
        <v>59</v>
      </c>
      <c r="E161" s="23" t="s">
        <v>59</v>
      </c>
      <c r="F161" s="23" t="s">
        <v>491</v>
      </c>
      <c r="G161" s="18">
        <v>2023</v>
      </c>
      <c r="H161" s="18" t="s">
        <v>319</v>
      </c>
      <c r="I161" s="18" t="s">
        <v>62</v>
      </c>
      <c r="J161" s="16">
        <v>13571453881</v>
      </c>
      <c r="K161" s="49">
        <f t="shared" si="14"/>
        <v>98</v>
      </c>
      <c r="L161" s="49">
        <v>98</v>
      </c>
      <c r="M161" s="49">
        <v>98</v>
      </c>
      <c r="N161" s="57"/>
      <c r="O161" s="28"/>
      <c r="P161" s="28"/>
      <c r="Q161" s="28"/>
      <c r="R161" s="28"/>
      <c r="S161" s="28"/>
      <c r="T161" s="28"/>
      <c r="U161" s="28"/>
      <c r="V161" s="28"/>
      <c r="W161" s="28"/>
      <c r="X161" s="28"/>
      <c r="Y161" s="18" t="s">
        <v>51</v>
      </c>
      <c r="Z161" s="18" t="s">
        <v>63</v>
      </c>
      <c r="AA161" s="18" t="s">
        <v>52</v>
      </c>
      <c r="AB161" s="18" t="s">
        <v>64</v>
      </c>
      <c r="AC161" s="18" t="s">
        <v>65</v>
      </c>
      <c r="AD161" s="18" t="s">
        <v>65</v>
      </c>
      <c r="AE161" s="18">
        <f>VLOOKUP(B161,'[1]2023年度统筹整合财政涉农资金项目明细表'!$B$11:$L$319,11,FALSE)</f>
        <v>42</v>
      </c>
      <c r="AF161" s="18">
        <f>VLOOKUP(B161,'[1]2023年度统筹整合财政涉农资金项目明细表'!$B$11:$M$321,12,FALSE)</f>
        <v>88</v>
      </c>
      <c r="AG161" s="18">
        <f>VLOOKUP(B161,'[1]2023年度统筹整合财政涉农资金项目明细表'!$B$11:$O$319,14,FALSE)</f>
        <v>346</v>
      </c>
      <c r="AH161" s="18" t="s">
        <v>446</v>
      </c>
      <c r="AI161" s="23" t="str">
        <f>VLOOKUP(B161,'[1]2023年度统筹整合财政涉农资金项目明细表'!$B$11:$E$319,4,FALSE)</f>
        <v>项目形成资产权属归村集体所有，按照城关镇资产管护办法要求由安坪村负责后续管护。项目建成后辐射123户346人发展产业，其中脱贫户（含监测户）42户88人，项目建设期通过直接务工方式带动当地10户农户增收，预计户年均增收不低于5000元。</v>
      </c>
      <c r="AJ161" s="18"/>
    </row>
    <row r="162" s="3" customFormat="1" ht="56.25" spans="1:36">
      <c r="A162" s="19" t="s">
        <v>492</v>
      </c>
      <c r="B162" s="46" t="s">
        <v>493</v>
      </c>
      <c r="C162" s="23" t="str">
        <f>VLOOKUP(B162,'[1]2023年度统筹整合财政涉农资金项目明细表'!$B$11:$C$319,2,FALSE)</f>
        <v>红椿村一组硬化牛场产业路1公里，宽3.5米，厚0.18米(产权归村集体经济所有).</v>
      </c>
      <c r="D162" s="23" t="s">
        <v>99</v>
      </c>
      <c r="E162" s="23" t="s">
        <v>99</v>
      </c>
      <c r="F162" s="23" t="s">
        <v>281</v>
      </c>
      <c r="G162" s="18">
        <v>2023</v>
      </c>
      <c r="H162" s="18" t="s">
        <v>319</v>
      </c>
      <c r="I162" s="18" t="s">
        <v>100</v>
      </c>
      <c r="J162" s="16">
        <v>13891507398</v>
      </c>
      <c r="K162" s="49">
        <f t="shared" si="14"/>
        <v>24</v>
      </c>
      <c r="L162" s="49">
        <v>24</v>
      </c>
      <c r="M162" s="49">
        <v>24</v>
      </c>
      <c r="N162" s="57"/>
      <c r="O162" s="28"/>
      <c r="P162" s="28"/>
      <c r="Q162" s="28"/>
      <c r="R162" s="28"/>
      <c r="S162" s="28"/>
      <c r="T162" s="28"/>
      <c r="U162" s="28"/>
      <c r="V162" s="28"/>
      <c r="W162" s="28"/>
      <c r="X162" s="28"/>
      <c r="Y162" s="18" t="s">
        <v>51</v>
      </c>
      <c r="Z162" s="18" t="s">
        <v>63</v>
      </c>
      <c r="AA162" s="18" t="s">
        <v>52</v>
      </c>
      <c r="AB162" s="18" t="s">
        <v>64</v>
      </c>
      <c r="AC162" s="18" t="s">
        <v>65</v>
      </c>
      <c r="AD162" s="18" t="s">
        <v>65</v>
      </c>
      <c r="AE162" s="18">
        <f>VLOOKUP(B162,'[1]2023年度统筹整合财政涉农资金项目明细表'!$B$11:$L$319,11,FALSE)</f>
        <v>10</v>
      </c>
      <c r="AF162" s="18">
        <f>VLOOKUP(B162,'[1]2023年度统筹整合财政涉农资金项目明细表'!$B$11:$M$321,12,FALSE)</f>
        <v>25</v>
      </c>
      <c r="AG162" s="18">
        <f>VLOOKUP(B162,'[1]2023年度统筹整合财政涉农资金项目明细表'!$B$11:$O$319,14,FALSE)</f>
        <v>40</v>
      </c>
      <c r="AH162" s="18" t="s">
        <v>446</v>
      </c>
      <c r="AI162" s="23" t="str">
        <f>VLOOKUP(B162,'[1]2023年度统筹整合财政涉农资金项目明细表'!$B$11:$E$319,4,FALSE)</f>
        <v>项目形成资产权属归村集体所有，按照冷水镇资产管护办法要求由安坪村负责后续管护。通过园区基础设施建设促进群众务工增收，解决18户农户就近务工就业年增收2000元。</v>
      </c>
      <c r="AJ162" s="18"/>
    </row>
    <row r="163" s="3" customFormat="1" ht="90" spans="1:36">
      <c r="A163" s="19" t="s">
        <v>494</v>
      </c>
      <c r="B163" s="46" t="s">
        <v>495</v>
      </c>
      <c r="C163" s="23" t="str">
        <f>VLOOKUP(B163,'[1]2023年度统筹整合财政涉农资金项目明细表'!$B$11:$C$319,2,FALSE)</f>
        <v>凉水村4组庙山沟打造旅游产业配套设施2.5公里，整治示范点5处；新建人行步道（含护栏）1.5公里，宽1.2米；新建蓄水灌溉1000米；改造苗木花卉旅游基地40亩(产权归村集体经济所有)。</v>
      </c>
      <c r="D163" s="23" t="s">
        <v>73</v>
      </c>
      <c r="E163" s="23" t="s">
        <v>73</v>
      </c>
      <c r="F163" s="23" t="s">
        <v>165</v>
      </c>
      <c r="G163" s="18">
        <v>2023</v>
      </c>
      <c r="H163" s="18" t="s">
        <v>319</v>
      </c>
      <c r="I163" s="18" t="s">
        <v>74</v>
      </c>
      <c r="J163" s="16">
        <v>13909157365</v>
      </c>
      <c r="K163" s="49">
        <f t="shared" si="14"/>
        <v>200</v>
      </c>
      <c r="L163" s="49">
        <v>200</v>
      </c>
      <c r="M163" s="57"/>
      <c r="N163" s="49">
        <v>200</v>
      </c>
      <c r="O163" s="28"/>
      <c r="P163" s="28"/>
      <c r="Q163" s="28"/>
      <c r="R163" s="28"/>
      <c r="S163" s="28"/>
      <c r="T163" s="28"/>
      <c r="U163" s="28"/>
      <c r="V163" s="28"/>
      <c r="W163" s="28"/>
      <c r="X163" s="28"/>
      <c r="Y163" s="18" t="s">
        <v>51</v>
      </c>
      <c r="Z163" s="18" t="s">
        <v>63</v>
      </c>
      <c r="AA163" s="18" t="s">
        <v>52</v>
      </c>
      <c r="AB163" s="18" t="s">
        <v>64</v>
      </c>
      <c r="AC163" s="18" t="s">
        <v>65</v>
      </c>
      <c r="AD163" s="18" t="s">
        <v>65</v>
      </c>
      <c r="AE163" s="18">
        <f>VLOOKUP(B163,'[1]2023年度统筹整合财政涉农资金项目明细表'!$B$11:$L$319,11,FALSE)</f>
        <v>41</v>
      </c>
      <c r="AF163" s="18">
        <f>VLOOKUP(B163,'[1]2023年度统筹整合财政涉农资金项目明细表'!$B$11:$M$321,12,FALSE)</f>
        <v>135</v>
      </c>
      <c r="AG163" s="18">
        <f>VLOOKUP(B163,'[1]2023年度统筹整合财政涉农资金项目明细表'!$B$11:$O$319,14,FALSE)</f>
        <v>219</v>
      </c>
      <c r="AH163" s="18" t="s">
        <v>446</v>
      </c>
      <c r="AI163" s="23" t="str">
        <f>VLOOKUP(B163,'[1]2023年度统筹整合财政涉农资金项目明细表'!$B$11:$E$319,4,FALSE)</f>
        <v>项目形成资产权属归村集体所有，按照构朳镇资产管护办法要求由凉水村负责后续管护。改善农业园区基础设施条件，项目建成后辐射100户219人发展产业，其中脱贫户（含监测户）41户135人，项目建设期通过直接务工方式带动当地10户农户增收，预计户年均增收不低于1000元。</v>
      </c>
      <c r="AJ163" s="18"/>
    </row>
    <row r="164" s="3" customFormat="1" ht="78.75" spans="1:36">
      <c r="A164" s="19" t="s">
        <v>496</v>
      </c>
      <c r="B164" s="46" t="s">
        <v>497</v>
      </c>
      <c r="C164" s="23" t="str">
        <f>VLOOKUP(B164,'[1]2023年度统筹整合财政涉农资金项目明细表'!$B$11:$C$319,2,FALSE)</f>
        <v>新修产业步道683米，产业路隔离带1523米，产业路硬化1216平方米，采摘路硬化400平方米，新修产业路基157米，毛石干砌425立方米，毛石浆砌74立方米，防护栏40米及其他产业配套设施(产权归村集体经济所有)。</v>
      </c>
      <c r="D164" s="23" t="s">
        <v>96</v>
      </c>
      <c r="E164" s="23" t="s">
        <v>96</v>
      </c>
      <c r="F164" s="23" t="s">
        <v>311</v>
      </c>
      <c r="G164" s="18">
        <v>2023</v>
      </c>
      <c r="H164" s="18" t="s">
        <v>319</v>
      </c>
      <c r="I164" s="18" t="s">
        <v>97</v>
      </c>
      <c r="J164" s="16">
        <v>15291550688</v>
      </c>
      <c r="K164" s="49">
        <f t="shared" si="14"/>
        <v>92</v>
      </c>
      <c r="L164" s="49">
        <v>92</v>
      </c>
      <c r="M164" s="57"/>
      <c r="N164" s="49">
        <v>92</v>
      </c>
      <c r="O164" s="28"/>
      <c r="P164" s="28"/>
      <c r="Q164" s="28"/>
      <c r="R164" s="28"/>
      <c r="S164" s="28"/>
      <c r="T164" s="28"/>
      <c r="U164" s="28"/>
      <c r="V164" s="28"/>
      <c r="W164" s="28"/>
      <c r="X164" s="28"/>
      <c r="Y164" s="18" t="s">
        <v>51</v>
      </c>
      <c r="Z164" s="18" t="s">
        <v>63</v>
      </c>
      <c r="AA164" s="18" t="s">
        <v>52</v>
      </c>
      <c r="AB164" s="18" t="s">
        <v>64</v>
      </c>
      <c r="AC164" s="18" t="s">
        <v>65</v>
      </c>
      <c r="AD164" s="18" t="s">
        <v>65</v>
      </c>
      <c r="AE164" s="18">
        <f>VLOOKUP(B164,'[1]2023年度统筹整合财政涉农资金项目明细表'!$B$11:$L$319,11,FALSE)</f>
        <v>16</v>
      </c>
      <c r="AF164" s="18">
        <f>VLOOKUP(B164,'[1]2023年度统筹整合财政涉农资金项目明细表'!$B$11:$M$321,12,FALSE)</f>
        <v>41</v>
      </c>
      <c r="AG164" s="18">
        <f>VLOOKUP(B164,'[1]2023年度统筹整合财政涉农资金项目明细表'!$B$11:$O$319,14,FALSE)</f>
        <v>112</v>
      </c>
      <c r="AH164" s="18" t="s">
        <v>446</v>
      </c>
      <c r="AI164" s="23" t="str">
        <f>VLOOKUP(B164,'[1]2023年度统筹整合财政涉农资金项目明细表'!$B$11:$E$319,4,FALSE)</f>
        <v>项目形成资产权属归村集体所有，按照仓上镇资产管护办法要求由石关村负责后续管护。通过项目实施改善46户112人群众生活环境条件，其中脱贫户（含监测户）16户41人。项目建设期通过直接务工方式带动当地25户务工增收，预计户年均增收不低于3000元。</v>
      </c>
      <c r="AJ164" s="18"/>
    </row>
    <row r="165" s="3" customFormat="1" ht="56.25" spans="1:36">
      <c r="A165" s="19" t="s">
        <v>498</v>
      </c>
      <c r="B165" s="46" t="s">
        <v>499</v>
      </c>
      <c r="C165" s="23" t="str">
        <f>VLOOKUP(B165,'[1]2023年度统筹整合财政涉农资金项目明细表'!$B$11:$C$319,2,FALSE)</f>
        <v>新修大坪社区五组园区产业路4.2公里，宽3.5米，厚0.18米。园区道路硬化1.2公里，宽3米，厚15厘米(产权归村集体经济所有)。</v>
      </c>
      <c r="D165" s="23" t="s">
        <v>68</v>
      </c>
      <c r="E165" s="23" t="s">
        <v>68</v>
      </c>
      <c r="F165" s="23" t="s">
        <v>159</v>
      </c>
      <c r="G165" s="18">
        <v>2023</v>
      </c>
      <c r="H165" s="18" t="s">
        <v>319</v>
      </c>
      <c r="I165" s="18" t="s">
        <v>70</v>
      </c>
      <c r="J165" s="16">
        <v>13891512088</v>
      </c>
      <c r="K165" s="49">
        <f t="shared" si="14"/>
        <v>120</v>
      </c>
      <c r="L165" s="49">
        <v>120</v>
      </c>
      <c r="M165" s="57"/>
      <c r="N165" s="49">
        <v>120</v>
      </c>
      <c r="O165" s="28"/>
      <c r="P165" s="28"/>
      <c r="Q165" s="28"/>
      <c r="R165" s="28"/>
      <c r="S165" s="28"/>
      <c r="T165" s="28"/>
      <c r="U165" s="28"/>
      <c r="V165" s="28"/>
      <c r="W165" s="28"/>
      <c r="X165" s="28"/>
      <c r="Y165" s="18" t="s">
        <v>51</v>
      </c>
      <c r="Z165" s="18" t="s">
        <v>63</v>
      </c>
      <c r="AA165" s="18" t="s">
        <v>52</v>
      </c>
      <c r="AB165" s="18" t="s">
        <v>64</v>
      </c>
      <c r="AC165" s="18" t="s">
        <v>65</v>
      </c>
      <c r="AD165" s="18" t="s">
        <v>65</v>
      </c>
      <c r="AE165" s="18">
        <f>VLOOKUP(B165,'[1]2023年度统筹整合财政涉农资金项目明细表'!$B$11:$L$319,11,FALSE)</f>
        <v>24</v>
      </c>
      <c r="AF165" s="18">
        <f>VLOOKUP(B165,'[1]2023年度统筹整合财政涉农资金项目明细表'!$B$11:$M$321,12,FALSE)</f>
        <v>60</v>
      </c>
      <c r="AG165" s="18">
        <f>VLOOKUP(B165,'[1]2023年度统筹整合财政涉农资金项目明细表'!$B$11:$O$319,14,FALSE)</f>
        <v>210</v>
      </c>
      <c r="AH165" s="18" t="s">
        <v>446</v>
      </c>
      <c r="AI165" s="23" t="str">
        <f>VLOOKUP(B165,'[1]2023年度统筹整合财政涉农资金项目明细表'!$B$11:$E$319,4,FALSE)</f>
        <v>进一步提升园区产业发展质效，直接带动30户农户参与工程建设务工、园区用工，土地流转29户。直接受益脱贫人口24户60人（其中监测户4户10人）户均增收2500元。</v>
      </c>
      <c r="AJ165" s="18"/>
    </row>
    <row r="166" s="3" customFormat="1" ht="72" spans="1:36">
      <c r="A166" s="19" t="s">
        <v>500</v>
      </c>
      <c r="B166" s="17" t="s">
        <v>501</v>
      </c>
      <c r="C166" s="23" t="str">
        <f>VLOOKUP(B166,'[1]2023年度统筹整合财政涉农资金项目明细表'!$B$11:$C$319,2,FALSE)</f>
        <v>茶叶农业园区新建干砌挡墙1700立方；浆砌挡墙160立方米；新修长19米、宽6.5米通车桥1座；新建搬迁群众生产生活储物间800平方米及附属设施（产权归村集体所有）。</v>
      </c>
      <c r="D166" s="24" t="s">
        <v>85</v>
      </c>
      <c r="E166" s="24" t="s">
        <v>85</v>
      </c>
      <c r="F166" s="18" t="s">
        <v>289</v>
      </c>
      <c r="G166" s="18">
        <v>2023</v>
      </c>
      <c r="H166" s="18" t="s">
        <v>483</v>
      </c>
      <c r="I166" s="18" t="s">
        <v>502</v>
      </c>
      <c r="J166" s="16">
        <v>13509152677</v>
      </c>
      <c r="K166" s="49">
        <f t="shared" si="14"/>
        <v>100</v>
      </c>
      <c r="L166" s="28">
        <f t="shared" ref="L166:L171" si="15">M166+N166+O166+P166</f>
        <v>100</v>
      </c>
      <c r="M166" s="28">
        <v>100</v>
      </c>
      <c r="N166" s="28"/>
      <c r="O166" s="28"/>
      <c r="P166" s="28"/>
      <c r="Q166" s="28"/>
      <c r="R166" s="28"/>
      <c r="S166" s="28"/>
      <c r="T166" s="28"/>
      <c r="U166" s="28"/>
      <c r="V166" s="28"/>
      <c r="W166" s="28"/>
      <c r="X166" s="28"/>
      <c r="Y166" s="18" t="s">
        <v>51</v>
      </c>
      <c r="Z166" s="18" t="s">
        <v>63</v>
      </c>
      <c r="AA166" s="18" t="s">
        <v>52</v>
      </c>
      <c r="AB166" s="18" t="s">
        <v>64</v>
      </c>
      <c r="AC166" s="18" t="s">
        <v>52</v>
      </c>
      <c r="AD166" s="18" t="s">
        <v>33</v>
      </c>
      <c r="AE166" s="18">
        <f>VLOOKUP(B166,'[1]2023年度统筹整合财政涉农资金项目明细表'!$B$11:$L$319,11,FALSE)</f>
        <v>17</v>
      </c>
      <c r="AF166" s="18">
        <f>VLOOKUP(B166,'[1]2023年度统筹整合财政涉农资金项目明细表'!$B$11:$M$321,12,FALSE)</f>
        <v>30</v>
      </c>
      <c r="AG166" s="18">
        <f>VLOOKUP(B166,'[1]2023年度统筹整合财政涉农资金项目明细表'!$B$11:$O$319,14,FALSE)</f>
        <v>100</v>
      </c>
      <c r="AH166" s="26" t="s">
        <v>503</v>
      </c>
      <c r="AI166" s="23" t="str">
        <f>VLOOKUP(B166,'[1]2023年度统筹整合财政涉农资金项目明细表'!$B$11:$E$319,4,FALSE)</f>
        <v>改善搬迁安置区基础设施条件，项目实施过程中可带动50户，100人增收，人均增收2000元。</v>
      </c>
      <c r="AJ166" s="18"/>
    </row>
    <row r="167" s="3" customFormat="1" ht="48" spans="1:36">
      <c r="A167" s="19" t="s">
        <v>504</v>
      </c>
      <c r="B167" s="46" t="s">
        <v>505</v>
      </c>
      <c r="C167" s="23" t="s">
        <v>506</v>
      </c>
      <c r="D167" s="24" t="s">
        <v>81</v>
      </c>
      <c r="E167" s="24" t="s">
        <v>81</v>
      </c>
      <c r="F167" s="18" t="s">
        <v>168</v>
      </c>
      <c r="G167" s="18">
        <v>2023</v>
      </c>
      <c r="H167" s="18" t="s">
        <v>483</v>
      </c>
      <c r="I167" s="18" t="s">
        <v>502</v>
      </c>
      <c r="J167" s="16">
        <v>13509152677</v>
      </c>
      <c r="K167" s="49">
        <f t="shared" ref="K166:K171" si="16">L167+Q167</f>
        <v>100</v>
      </c>
      <c r="L167" s="28">
        <f t="shared" si="15"/>
        <v>100</v>
      </c>
      <c r="M167" s="28">
        <v>100</v>
      </c>
      <c r="N167" s="28"/>
      <c r="O167" s="28"/>
      <c r="P167" s="28"/>
      <c r="Q167" s="28"/>
      <c r="R167" s="28"/>
      <c r="S167" s="28"/>
      <c r="T167" s="28"/>
      <c r="U167" s="28"/>
      <c r="V167" s="28"/>
      <c r="W167" s="28"/>
      <c r="X167" s="28"/>
      <c r="Y167" s="18" t="s">
        <v>51</v>
      </c>
      <c r="Z167" s="18" t="s">
        <v>63</v>
      </c>
      <c r="AA167" s="18" t="s">
        <v>52</v>
      </c>
      <c r="AB167" s="18" t="s">
        <v>64</v>
      </c>
      <c r="AC167" s="18" t="s">
        <v>52</v>
      </c>
      <c r="AD167" s="18" t="s">
        <v>33</v>
      </c>
      <c r="AE167" s="18">
        <v>21</v>
      </c>
      <c r="AF167" s="18">
        <v>73</v>
      </c>
      <c r="AG167" s="18">
        <v>182</v>
      </c>
      <c r="AH167" s="18" t="s">
        <v>507</v>
      </c>
      <c r="AI167" s="46" t="s">
        <v>508</v>
      </c>
      <c r="AJ167" s="18"/>
    </row>
    <row r="168" s="3" customFormat="1" ht="48" spans="1:36">
      <c r="A168" s="19" t="s">
        <v>509</v>
      </c>
      <c r="B168" s="46" t="s">
        <v>510</v>
      </c>
      <c r="C168" s="23" t="str">
        <f>VLOOKUP(B168,'[1]2023年度统筹整合财政涉农资金项目明细表'!$B$11:$C$319,2,FALSE)</f>
        <v>硬化搬迁安置区配套产业园区侯家沟粮油示范园区产业路1.5公里，宽3.5米，厚18公分（产权归村集体所有）。</v>
      </c>
      <c r="D168" s="24" t="s">
        <v>85</v>
      </c>
      <c r="E168" s="24" t="s">
        <v>85</v>
      </c>
      <c r="F168" s="18" t="s">
        <v>511</v>
      </c>
      <c r="G168" s="18">
        <v>2023</v>
      </c>
      <c r="H168" s="18" t="s">
        <v>483</v>
      </c>
      <c r="I168" s="18" t="s">
        <v>502</v>
      </c>
      <c r="J168" s="16">
        <v>13509152677</v>
      </c>
      <c r="K168" s="49">
        <f t="shared" si="16"/>
        <v>80</v>
      </c>
      <c r="L168" s="28">
        <f t="shared" si="15"/>
        <v>80</v>
      </c>
      <c r="M168" s="28">
        <v>80</v>
      </c>
      <c r="N168" s="28"/>
      <c r="O168" s="28"/>
      <c r="P168" s="28"/>
      <c r="Q168" s="28"/>
      <c r="R168" s="28"/>
      <c r="S168" s="28"/>
      <c r="T168" s="28"/>
      <c r="U168" s="28"/>
      <c r="V168" s="28"/>
      <c r="W168" s="28"/>
      <c r="X168" s="28"/>
      <c r="Y168" s="18" t="s">
        <v>51</v>
      </c>
      <c r="Z168" s="18" t="s">
        <v>63</v>
      </c>
      <c r="AA168" s="18" t="s">
        <v>52</v>
      </c>
      <c r="AB168" s="18" t="s">
        <v>64</v>
      </c>
      <c r="AC168" s="18" t="s">
        <v>52</v>
      </c>
      <c r="AD168" s="18" t="s">
        <v>33</v>
      </c>
      <c r="AE168" s="18">
        <v>20</v>
      </c>
      <c r="AF168" s="18">
        <v>60</v>
      </c>
      <c r="AG168" s="18">
        <v>200</v>
      </c>
      <c r="AH168" s="18" t="s">
        <v>507</v>
      </c>
      <c r="AI168" s="46" t="s">
        <v>512</v>
      </c>
      <c r="AJ168" s="18"/>
    </row>
    <row r="169" s="3" customFormat="1" ht="60" spans="1:36">
      <c r="A169" s="19" t="s">
        <v>513</v>
      </c>
      <c r="B169" s="17" t="s">
        <v>514</v>
      </c>
      <c r="C169" s="23" t="str">
        <f>VLOOKUP(B169,'[1]2023年度统筹整合财政涉农资金项目明细表'!$B$11:$C$319,2,FALSE)</f>
        <v>建设双河社区十组产业园区产业路水毁修复1.5公里、产业步道500米；农产品展销厅200㎡；产业园护岸500m³；改造粪污排放处理设施1处。（产权归村集体所有）。</v>
      </c>
      <c r="D169" s="24" t="s">
        <v>89</v>
      </c>
      <c r="E169" s="24" t="s">
        <v>89</v>
      </c>
      <c r="F169" s="18" t="s">
        <v>378</v>
      </c>
      <c r="G169" s="18">
        <v>2023</v>
      </c>
      <c r="H169" s="18" t="s">
        <v>483</v>
      </c>
      <c r="I169" s="18" t="s">
        <v>502</v>
      </c>
      <c r="J169" s="16">
        <v>13509152677</v>
      </c>
      <c r="K169" s="49">
        <f t="shared" si="16"/>
        <v>80</v>
      </c>
      <c r="L169" s="28">
        <f t="shared" si="15"/>
        <v>80</v>
      </c>
      <c r="M169" s="28">
        <v>80</v>
      </c>
      <c r="N169" s="28"/>
      <c r="O169" s="28"/>
      <c r="P169" s="28"/>
      <c r="Q169" s="28"/>
      <c r="R169" s="28"/>
      <c r="S169" s="28"/>
      <c r="T169" s="28"/>
      <c r="U169" s="28"/>
      <c r="V169" s="28"/>
      <c r="W169" s="28"/>
      <c r="X169" s="28"/>
      <c r="Y169" s="18" t="s">
        <v>51</v>
      </c>
      <c r="Z169" s="18" t="s">
        <v>63</v>
      </c>
      <c r="AA169" s="18" t="s">
        <v>52</v>
      </c>
      <c r="AB169" s="18" t="s">
        <v>64</v>
      </c>
      <c r="AC169" s="18" t="s">
        <v>52</v>
      </c>
      <c r="AD169" s="18" t="s">
        <v>33</v>
      </c>
      <c r="AE169" s="18">
        <f>VLOOKUP(B169,'[1]2023年度统筹整合财政涉农资金项目明细表'!$B$11:$L$319,11,FALSE)</f>
        <v>40</v>
      </c>
      <c r="AF169" s="18">
        <f>VLOOKUP(B169,'[1]2023年度统筹整合财政涉农资金项目明细表'!$B$11:$M$321,12,FALSE)</f>
        <v>85</v>
      </c>
      <c r="AG169" s="18">
        <f>VLOOKUP(B169,'[1]2023年度统筹整合财政涉农资金项目明细表'!$B$11:$O$319,14,FALSE)</f>
        <v>85</v>
      </c>
      <c r="AH169" s="18" t="s">
        <v>515</v>
      </c>
      <c r="AI169" s="23" t="str">
        <f>VLOOKUP(B169,'[1]2023年度统筹整合财政涉农资金项目明细表'!$B$11:$E$319,4,FALSE)</f>
        <v>改善市场主体生产运输条件，完善市场主体基础设施建设，通过市场主体带动、土地流转等方式带动40户85人户均增收2000元，改善15户33人生产生活出行条件，受益人口满意度90%以上。</v>
      </c>
      <c r="AJ169" s="18"/>
    </row>
    <row r="170" s="3" customFormat="1" ht="67.5" spans="1:36">
      <c r="A170" s="19" t="s">
        <v>516</v>
      </c>
      <c r="B170" s="17" t="s">
        <v>517</v>
      </c>
      <c r="C170" s="23" t="str">
        <f>VLOOKUP(B170,'[1]2023年度统筹整合财政涉农资金项目明细表'!$B$11:$C$319,2,FALSE)</f>
        <v>新建搬迁安置点配套产业园区基础设施一处（包括：修建园区拦河坝2处、提升园区田间道路300米；园区19处农户人居环境进行改造提升；整治聚集村组粪污排放处理设施8处。）（产权归村集体所有）。</v>
      </c>
      <c r="D170" s="24" t="s">
        <v>103</v>
      </c>
      <c r="E170" s="24" t="s">
        <v>103</v>
      </c>
      <c r="F170" s="18" t="s">
        <v>518</v>
      </c>
      <c r="G170" s="18">
        <v>2023</v>
      </c>
      <c r="H170" s="18" t="s">
        <v>483</v>
      </c>
      <c r="I170" s="18" t="s">
        <v>502</v>
      </c>
      <c r="J170" s="16">
        <v>13509152677</v>
      </c>
      <c r="K170" s="49">
        <f t="shared" si="16"/>
        <v>130</v>
      </c>
      <c r="L170" s="28">
        <f t="shared" si="15"/>
        <v>130</v>
      </c>
      <c r="M170" s="28">
        <v>130</v>
      </c>
      <c r="N170" s="28"/>
      <c r="O170" s="28"/>
      <c r="P170" s="28"/>
      <c r="Q170" s="28"/>
      <c r="R170" s="28"/>
      <c r="S170" s="28"/>
      <c r="T170" s="28"/>
      <c r="U170" s="28"/>
      <c r="V170" s="28"/>
      <c r="W170" s="28"/>
      <c r="X170" s="28"/>
      <c r="Y170" s="18" t="s">
        <v>51</v>
      </c>
      <c r="Z170" s="18" t="s">
        <v>63</v>
      </c>
      <c r="AA170" s="18" t="s">
        <v>52</v>
      </c>
      <c r="AB170" s="18" t="s">
        <v>64</v>
      </c>
      <c r="AC170" s="18" t="s">
        <v>52</v>
      </c>
      <c r="AD170" s="18" t="s">
        <v>33</v>
      </c>
      <c r="AE170" s="18">
        <f>VLOOKUP(B170,'[1]2023年度统筹整合财政涉农资金项目明细表'!$B$11:$L$319,11,FALSE)</f>
        <v>123</v>
      </c>
      <c r="AF170" s="18">
        <f>VLOOKUP(B170,'[1]2023年度统筹整合财政涉农资金项目明细表'!$B$11:$M$321,12,FALSE)</f>
        <v>433</v>
      </c>
      <c r="AG170" s="18">
        <f>VLOOKUP(B170,'[1]2023年度统筹整合财政涉农资金项目明细表'!$B$11:$O$319,14,FALSE)</f>
        <v>757</v>
      </c>
      <c r="AH170" s="18" t="s">
        <v>515</v>
      </c>
      <c r="AI170" s="23" t="str">
        <f>VLOOKUP(B170,'[1]2023年度统筹整合财政涉农资金项目明细表'!$B$11:$E$319,4,FALSE)</f>
        <v>改善周边农户757人生产用水条件，保障河道两侧农田安全，带动周边农户20人就近务工人均增收500元。</v>
      </c>
      <c r="AJ170" s="18"/>
    </row>
    <row r="171" s="3" customFormat="1" spans="1:36">
      <c r="A171" s="21" t="s">
        <v>519</v>
      </c>
      <c r="B171" s="17">
        <f>B172+B175+B178</f>
        <v>4</v>
      </c>
      <c r="C171" s="23"/>
      <c r="D171" s="18"/>
      <c r="E171" s="24"/>
      <c r="F171" s="18"/>
      <c r="G171" s="18"/>
      <c r="H171" s="18"/>
      <c r="I171" s="18"/>
      <c r="J171" s="16"/>
      <c r="K171" s="28">
        <f t="shared" si="16"/>
        <v>1210</v>
      </c>
      <c r="L171" s="28">
        <f t="shared" si="15"/>
        <v>1210</v>
      </c>
      <c r="M171" s="28">
        <f>M172+M175+M177+M178</f>
        <v>200</v>
      </c>
      <c r="N171" s="28">
        <f t="shared" ref="N171:Q171" si="17">N172+N175+N177+N178</f>
        <v>255</v>
      </c>
      <c r="O171" s="28">
        <f t="shared" si="17"/>
        <v>755</v>
      </c>
      <c r="P171" s="28">
        <f t="shared" si="17"/>
        <v>0</v>
      </c>
      <c r="Q171" s="28">
        <f t="shared" si="17"/>
        <v>0</v>
      </c>
      <c r="R171" s="28"/>
      <c r="S171" s="28"/>
      <c r="T171" s="28"/>
      <c r="U171" s="28"/>
      <c r="V171" s="28"/>
      <c r="W171" s="28"/>
      <c r="X171" s="28"/>
      <c r="Y171" s="18"/>
      <c r="Z171" s="18"/>
      <c r="AA171" s="18"/>
      <c r="AB171" s="18"/>
      <c r="AC171" s="18"/>
      <c r="AD171" s="18"/>
      <c r="AE171" s="18"/>
      <c r="AF171" s="18"/>
      <c r="AG171" s="18"/>
      <c r="AH171" s="18"/>
      <c r="AI171" s="23"/>
      <c r="AJ171" s="18"/>
    </row>
    <row r="172" s="3" customFormat="1" ht="24" spans="1:36">
      <c r="A172" s="21" t="s">
        <v>520</v>
      </c>
      <c r="B172" s="17">
        <f>A174</f>
        <v>2</v>
      </c>
      <c r="C172" s="23"/>
      <c r="D172" s="18"/>
      <c r="E172" s="24"/>
      <c r="F172" s="18"/>
      <c r="G172" s="18"/>
      <c r="H172" s="18"/>
      <c r="I172" s="18"/>
      <c r="J172" s="16"/>
      <c r="K172" s="28">
        <f>K173+K174</f>
        <v>600</v>
      </c>
      <c r="L172" s="28">
        <f t="shared" ref="L172:L187" si="18">M172+N172+O172+P172</f>
        <v>600</v>
      </c>
      <c r="M172" s="28">
        <f>M173+M174</f>
        <v>200</v>
      </c>
      <c r="N172" s="28">
        <f t="shared" ref="N172:Q172" si="19">N173+N174</f>
        <v>100</v>
      </c>
      <c r="O172" s="28">
        <f t="shared" si="19"/>
        <v>300</v>
      </c>
      <c r="P172" s="28">
        <f t="shared" si="19"/>
        <v>0</v>
      </c>
      <c r="Q172" s="28">
        <f t="shared" si="19"/>
        <v>0</v>
      </c>
      <c r="R172" s="28"/>
      <c r="S172" s="28"/>
      <c r="T172" s="28"/>
      <c r="U172" s="28"/>
      <c r="V172" s="28"/>
      <c r="W172" s="28"/>
      <c r="X172" s="28"/>
      <c r="Y172" s="18"/>
      <c r="Z172" s="18"/>
      <c r="AA172" s="18"/>
      <c r="AB172" s="18"/>
      <c r="AC172" s="18"/>
      <c r="AD172" s="18"/>
      <c r="AE172" s="18"/>
      <c r="AF172" s="18"/>
      <c r="AG172" s="18"/>
      <c r="AH172" s="18"/>
      <c r="AI172" s="23"/>
      <c r="AJ172" s="18"/>
    </row>
    <row r="173" s="3" customFormat="1" ht="36" spans="1:36">
      <c r="A173" s="21">
        <v>1</v>
      </c>
      <c r="B173" s="17" t="s">
        <v>521</v>
      </c>
      <c r="C173" s="23" t="str">
        <f>VLOOKUP(B173,'[1]2023年度统筹整合财政涉农资金项目明细表'!$B$11:$C$319,2,FALSE)</f>
        <v>对脱贫劳动力跨省转移就业给予交通补助，省外：500元/人/年，预计补贴10000人。</v>
      </c>
      <c r="D173" s="18" t="s">
        <v>522</v>
      </c>
      <c r="E173" s="24" t="s">
        <v>245</v>
      </c>
      <c r="F173" s="18" t="s">
        <v>69</v>
      </c>
      <c r="G173" s="18">
        <v>2023</v>
      </c>
      <c r="H173" s="18" t="s">
        <v>522</v>
      </c>
      <c r="I173" s="18" t="s">
        <v>523</v>
      </c>
      <c r="J173" s="16">
        <v>13992597580</v>
      </c>
      <c r="K173" s="28">
        <f t="shared" ref="K173:K174" si="20">L173+Q173</f>
        <v>500</v>
      </c>
      <c r="L173" s="28">
        <f t="shared" si="18"/>
        <v>500</v>
      </c>
      <c r="M173" s="28">
        <v>200</v>
      </c>
      <c r="N173" s="28"/>
      <c r="O173" s="28">
        <v>300</v>
      </c>
      <c r="P173" s="28"/>
      <c r="Q173" s="28"/>
      <c r="R173" s="28"/>
      <c r="S173" s="28"/>
      <c r="T173" s="28"/>
      <c r="U173" s="28"/>
      <c r="V173" s="28"/>
      <c r="W173" s="28"/>
      <c r="X173" s="28"/>
      <c r="Y173" s="18" t="s">
        <v>51</v>
      </c>
      <c r="Z173" s="18" t="s">
        <v>63</v>
      </c>
      <c r="AA173" s="18" t="s">
        <v>52</v>
      </c>
      <c r="AB173" s="18" t="s">
        <v>64</v>
      </c>
      <c r="AC173" s="18" t="s">
        <v>52</v>
      </c>
      <c r="AD173" s="18" t="s">
        <v>64</v>
      </c>
      <c r="AE173" s="18">
        <f>VLOOKUP(B173,'[1]2023年度统筹整合财政涉农资金项目明细表'!$B$11:$L$319,11,FALSE)</f>
        <v>10000</v>
      </c>
      <c r="AF173" s="18">
        <f>VLOOKUP(B173,'[1]2023年度统筹整合财政涉农资金项目明细表'!$B$11:$M$321,12,FALSE)</f>
        <v>10000</v>
      </c>
      <c r="AG173" s="18">
        <f>VLOOKUP(B173,'[1]2023年度统筹整合财政涉农资金项目明细表'!$B$11:$O$319,14,FALSE)</f>
        <v>10000</v>
      </c>
      <c r="AH173" s="26" t="s">
        <v>524</v>
      </c>
      <c r="AI173" s="23" t="str">
        <f>VLOOKUP(B173,'[1]2023年度统筹整合财政涉农资金项目明细表'!$B$11:$E$319,4,FALSE)</f>
        <v>带动10000名脱贫劳动力外出务工就业,增加收入2000元/年/人。</v>
      </c>
      <c r="AJ173" s="18"/>
    </row>
    <row r="174" s="3" customFormat="1" ht="56.25" spans="1:36">
      <c r="A174" s="21">
        <v>2</v>
      </c>
      <c r="B174" s="17" t="s">
        <v>525</v>
      </c>
      <c r="C174" s="23" t="str">
        <f>VLOOKUP(B174,'[1]2023年度统筹整合财政涉农资金项目明细表'!$B$11:$C$319,2,FALSE)</f>
        <v>为全县近3000余脱贫劳动力跨县转移就业给予交通补助,县外市内：200元/人/年，预计补贴145人；市外省内：300元/人/年，预计补贴2555人。省外：500元/人/年，预计补贴409人。</v>
      </c>
      <c r="D174" s="18" t="s">
        <v>522</v>
      </c>
      <c r="E174" s="24" t="s">
        <v>245</v>
      </c>
      <c r="F174" s="18" t="s">
        <v>69</v>
      </c>
      <c r="G174" s="18">
        <v>2023</v>
      </c>
      <c r="H174" s="18" t="s">
        <v>522</v>
      </c>
      <c r="I174" s="18" t="s">
        <v>523</v>
      </c>
      <c r="J174" s="16">
        <v>13992597580</v>
      </c>
      <c r="K174" s="28">
        <f t="shared" si="20"/>
        <v>100</v>
      </c>
      <c r="L174" s="28">
        <f t="shared" si="18"/>
        <v>100</v>
      </c>
      <c r="M174" s="28"/>
      <c r="N174" s="28">
        <v>100</v>
      </c>
      <c r="O174" s="28"/>
      <c r="P174" s="28"/>
      <c r="Q174" s="28"/>
      <c r="R174" s="28"/>
      <c r="S174" s="28"/>
      <c r="T174" s="28"/>
      <c r="U174" s="28"/>
      <c r="V174" s="28"/>
      <c r="W174" s="28"/>
      <c r="X174" s="28"/>
      <c r="Y174" s="18" t="s">
        <v>51</v>
      </c>
      <c r="Z174" s="18" t="s">
        <v>63</v>
      </c>
      <c r="AA174" s="18" t="s">
        <v>52</v>
      </c>
      <c r="AB174" s="18" t="s">
        <v>64</v>
      </c>
      <c r="AC174" s="18" t="s">
        <v>52</v>
      </c>
      <c r="AD174" s="18" t="s">
        <v>64</v>
      </c>
      <c r="AE174" s="18">
        <f>VLOOKUP(B174,'[1]2023年度统筹整合财政涉农资金项目明细表'!$B$11:$L$319,11,FALSE)</f>
        <v>3109</v>
      </c>
      <c r="AF174" s="18">
        <f>VLOOKUP(B174,'[1]2023年度统筹整合财政涉农资金项目明细表'!$B$11:$M$321,12,FALSE)</f>
        <v>3109</v>
      </c>
      <c r="AG174" s="18">
        <f>VLOOKUP(B174,'[1]2023年度统筹整合财政涉农资金项目明细表'!$B$11:$O$319,14,FALSE)</f>
        <v>3109</v>
      </c>
      <c r="AH174" s="26" t="s">
        <v>524</v>
      </c>
      <c r="AI174" s="23" t="str">
        <f>VLOOKUP(B174,'[1]2023年度统筹整合财政涉农资金项目明细表'!$B$11:$E$319,4,FALSE)</f>
        <v>支持3109余名脱贫劳动力外出务工就业增收。</v>
      </c>
      <c r="AJ174" s="18"/>
    </row>
    <row r="175" s="3" customFormat="1" ht="24" spans="1:36">
      <c r="A175" s="21" t="s">
        <v>526</v>
      </c>
      <c r="B175" s="17">
        <f>A176</f>
        <v>1</v>
      </c>
      <c r="C175" s="23"/>
      <c r="D175" s="18"/>
      <c r="E175" s="24"/>
      <c r="F175" s="18"/>
      <c r="G175" s="18"/>
      <c r="H175" s="18"/>
      <c r="I175" s="18"/>
      <c r="J175" s="16"/>
      <c r="K175" s="28">
        <f>K176</f>
        <v>310</v>
      </c>
      <c r="L175" s="28">
        <f t="shared" si="18"/>
        <v>310</v>
      </c>
      <c r="M175" s="28">
        <f>M176</f>
        <v>0</v>
      </c>
      <c r="N175" s="28">
        <f>N176</f>
        <v>0</v>
      </c>
      <c r="O175" s="28">
        <f>O176</f>
        <v>310</v>
      </c>
      <c r="P175" s="28">
        <f>P176</f>
        <v>0</v>
      </c>
      <c r="Q175" s="28"/>
      <c r="R175" s="28"/>
      <c r="S175" s="28"/>
      <c r="T175" s="28"/>
      <c r="U175" s="28"/>
      <c r="V175" s="28"/>
      <c r="W175" s="28"/>
      <c r="X175" s="28"/>
      <c r="Y175" s="18"/>
      <c r="Z175" s="18"/>
      <c r="AA175" s="18"/>
      <c r="AB175" s="18"/>
      <c r="AC175" s="18"/>
      <c r="AD175" s="18"/>
      <c r="AE175" s="18"/>
      <c r="AF175" s="18"/>
      <c r="AG175" s="18"/>
      <c r="AH175" s="26"/>
      <c r="AI175" s="46"/>
      <c r="AJ175" s="18"/>
    </row>
    <row r="176" s="3" customFormat="1" ht="56.25" spans="1:36">
      <c r="A176" s="21">
        <v>1</v>
      </c>
      <c r="B176" s="17" t="s">
        <v>527</v>
      </c>
      <c r="C176" s="23" t="str">
        <f>VLOOKUP(B176,'[1]2023年度统筹整合财政涉农资金项目明细表'!$B$11:$C$319,2,FALSE)</f>
        <v>对30余家毛绒玩具新社区工厂（帮扶车间）根据带动就业人数进行奖补。总部工厂年人均补贴不超过5600元，非总部新社区工厂及帮扶车间年人均补贴不超过1800元。</v>
      </c>
      <c r="D176" s="18" t="s">
        <v>522</v>
      </c>
      <c r="E176" s="24" t="s">
        <v>245</v>
      </c>
      <c r="F176" s="18" t="s">
        <v>69</v>
      </c>
      <c r="G176" s="18">
        <v>2023</v>
      </c>
      <c r="H176" s="18" t="s">
        <v>522</v>
      </c>
      <c r="I176" s="18" t="s">
        <v>523</v>
      </c>
      <c r="J176" s="16">
        <v>13992597580</v>
      </c>
      <c r="K176" s="28">
        <v>310</v>
      </c>
      <c r="L176" s="28">
        <v>310</v>
      </c>
      <c r="M176" s="28"/>
      <c r="N176" s="28"/>
      <c r="O176" s="28">
        <v>310</v>
      </c>
      <c r="P176" s="28"/>
      <c r="Q176" s="28"/>
      <c r="R176" s="28"/>
      <c r="S176" s="28"/>
      <c r="T176" s="28"/>
      <c r="U176" s="28"/>
      <c r="V176" s="28"/>
      <c r="W176" s="28"/>
      <c r="X176" s="28"/>
      <c r="Y176" s="18" t="s">
        <v>51</v>
      </c>
      <c r="Z176" s="18" t="s">
        <v>63</v>
      </c>
      <c r="AA176" s="18" t="s">
        <v>52</v>
      </c>
      <c r="AB176" s="18" t="s">
        <v>64</v>
      </c>
      <c r="AC176" s="18" t="s">
        <v>52</v>
      </c>
      <c r="AD176" s="18" t="s">
        <v>64</v>
      </c>
      <c r="AE176" s="18">
        <f>VLOOKUP(B176,'[1]2023年度统筹整合财政涉农资金项目明细表'!$B$11:$L$319,11,FALSE)</f>
        <v>207</v>
      </c>
      <c r="AF176" s="18">
        <f>VLOOKUP(B176,'[1]2023年度统筹整合财政涉农资金项目明细表'!$B$11:$M$321,12,FALSE)</f>
        <v>207</v>
      </c>
      <c r="AG176" s="18">
        <f>VLOOKUP(B176,'[1]2023年度统筹整合财政涉农资金项目明细表'!$B$11:$O$319,14,FALSE)</f>
        <v>620</v>
      </c>
      <c r="AH176" s="18" t="s">
        <v>528</v>
      </c>
      <c r="AI176" s="23" t="str">
        <f>VLOOKUP(B176,'[1]2023年度统筹整合财政涉农资金项目明细表'!$B$11:$E$319,4,FALSE)</f>
        <v>带动620余人稳定就业增收，人均年增收10000元。</v>
      </c>
      <c r="AJ176" s="18"/>
    </row>
    <row r="177" s="3" customFormat="1" ht="24" spans="1:36">
      <c r="A177" s="21" t="s">
        <v>529</v>
      </c>
      <c r="B177" s="17"/>
      <c r="C177" s="23"/>
      <c r="D177" s="18"/>
      <c r="E177" s="24"/>
      <c r="F177" s="18"/>
      <c r="G177" s="18"/>
      <c r="H177" s="18"/>
      <c r="I177" s="18"/>
      <c r="J177" s="16"/>
      <c r="K177" s="28"/>
      <c r="L177" s="28"/>
      <c r="M177" s="28"/>
      <c r="N177" s="28"/>
      <c r="O177" s="28"/>
      <c r="P177" s="28"/>
      <c r="Q177" s="28"/>
      <c r="R177" s="28"/>
      <c r="S177" s="28"/>
      <c r="T177" s="28"/>
      <c r="U177" s="28"/>
      <c r="V177" s="28"/>
      <c r="W177" s="28"/>
      <c r="X177" s="28"/>
      <c r="Y177" s="18"/>
      <c r="Z177" s="18"/>
      <c r="AA177" s="18"/>
      <c r="AB177" s="18"/>
      <c r="AC177" s="18"/>
      <c r="AD177" s="18"/>
      <c r="AE177" s="18"/>
      <c r="AF177" s="18"/>
      <c r="AG177" s="18"/>
      <c r="AH177" s="18"/>
      <c r="AI177" s="23"/>
      <c r="AJ177" s="18"/>
    </row>
    <row r="178" s="3" customFormat="1" ht="24" spans="1:36">
      <c r="A178" s="21" t="s">
        <v>530</v>
      </c>
      <c r="B178" s="17">
        <f>A179</f>
        <v>1</v>
      </c>
      <c r="C178" s="23"/>
      <c r="D178" s="18"/>
      <c r="E178" s="24"/>
      <c r="F178" s="18"/>
      <c r="G178" s="18"/>
      <c r="H178" s="18"/>
      <c r="I178" s="18"/>
      <c r="J178" s="16"/>
      <c r="K178" s="28">
        <v>300</v>
      </c>
      <c r="L178" s="28">
        <f t="shared" si="18"/>
        <v>300</v>
      </c>
      <c r="M178" s="28">
        <f>M179</f>
        <v>0</v>
      </c>
      <c r="N178" s="28">
        <f t="shared" ref="N178:P178" si="21">N179</f>
        <v>155</v>
      </c>
      <c r="O178" s="28">
        <f t="shared" si="21"/>
        <v>145</v>
      </c>
      <c r="P178" s="28">
        <f t="shared" si="21"/>
        <v>0</v>
      </c>
      <c r="Q178" s="28"/>
      <c r="R178" s="28"/>
      <c r="S178" s="28"/>
      <c r="T178" s="28"/>
      <c r="U178" s="28"/>
      <c r="V178" s="28"/>
      <c r="W178" s="28"/>
      <c r="X178" s="28"/>
      <c r="Y178" s="18"/>
      <c r="Z178" s="18"/>
      <c r="AA178" s="18"/>
      <c r="AB178" s="18"/>
      <c r="AC178" s="18"/>
      <c r="AD178" s="18"/>
      <c r="AE178" s="18"/>
      <c r="AF178" s="18"/>
      <c r="AG178" s="18"/>
      <c r="AH178" s="18"/>
      <c r="AI178" s="23"/>
      <c r="AJ178" s="18"/>
    </row>
    <row r="179" s="3" customFormat="1" ht="409.5" spans="1:36">
      <c r="A179" s="21">
        <v>1</v>
      </c>
      <c r="B179" s="17" t="s">
        <v>531</v>
      </c>
      <c r="C179" s="23" t="str">
        <f>VLOOKUP(B179,'[1]2023年度统筹整合财政涉农资金项目明细表'!$B$11:$C$319,2,FALSE)</f>
        <v>2023年计划开展各类职业技能培训2500人，分就业技能培训、创业培训、农村实用技术培训三种类型。培训对象为以脱贫劳动力为主的农村转移劳动力、城镇就业困难人员等七类人员。其中计划开展就业技能培训1750人，创业培训150人，农村使用技术培训600人。培训补贴及培训生活交通费补贴按照《安康市人社局、财政局关于进一步明确职业培训有关问题的通知》（安人社函〔2023〕101号）及《陕西省人社厅、陕西省财政厅关于2021年组织开展职业技能提升行动质量年活动的通知》（陕人社函〔2021〕274号）相关规定执行。一、就业技能培训。足部修护培训合格人员按1200元/人补贴，培训合格后实现就业人员按1800元/人补贴，计划补贴160万元；电焊工培训合格人员按1800元/人补贴，培训后实现就业人员按2700元/人补贴，计划补贴20万元；电工培训合格人员按3000元/人补贴，培训后实现就业人员按4500元/人补贴，计划补贴10万元；月嫂暨家政服务、互联网营销师培训合格人员按1200元/人补贴，培训后实现就业人员按1800元/人补贴，计划月嫂暨家政服务补贴25万元、互联网营销师补贴18万元；美容美甲师培训合格人员按2000元/人补贴，培训合格后就业人员按3000元/人补贴，计划补贴20万元；保健按摩师培训合格人员按800元/人补贴，培训后实现就业人员按1200元/人补贴，计划补贴10万元；装饰美工（计算机）培训合格人员按3500元/人补贴，培训后实现就业人员按5250元/人补贴，计划补贴10万元。二、创业培训。计划培训150人，按1000元/人补贴，计划补贴20万元。三、农村实用技术培训。计划培训600人，按200元/人补贴，计划补贴12万元。合计补贴305万元。</v>
      </c>
      <c r="D179" s="18" t="s">
        <v>522</v>
      </c>
      <c r="E179" s="24" t="s">
        <v>245</v>
      </c>
      <c r="F179" s="18" t="s">
        <v>69</v>
      </c>
      <c r="G179" s="18">
        <v>2023</v>
      </c>
      <c r="H179" s="18" t="s">
        <v>522</v>
      </c>
      <c r="I179" s="18" t="s">
        <v>523</v>
      </c>
      <c r="J179" s="16">
        <v>13992597580</v>
      </c>
      <c r="K179" s="28">
        <f>L179+Q179</f>
        <v>300</v>
      </c>
      <c r="L179" s="28">
        <f t="shared" si="18"/>
        <v>300</v>
      </c>
      <c r="M179" s="28"/>
      <c r="N179" s="28">
        <v>155</v>
      </c>
      <c r="O179" s="28">
        <v>145</v>
      </c>
      <c r="P179" s="28"/>
      <c r="Q179" s="28"/>
      <c r="R179" s="28"/>
      <c r="S179" s="28"/>
      <c r="T179" s="28"/>
      <c r="U179" s="28"/>
      <c r="V179" s="28"/>
      <c r="W179" s="28"/>
      <c r="X179" s="28"/>
      <c r="Y179" s="18" t="s">
        <v>51</v>
      </c>
      <c r="Z179" s="18" t="s">
        <v>63</v>
      </c>
      <c r="AA179" s="18" t="s">
        <v>52</v>
      </c>
      <c r="AB179" s="18" t="s">
        <v>64</v>
      </c>
      <c r="AC179" s="18" t="s">
        <v>52</v>
      </c>
      <c r="AD179" s="18" t="s">
        <v>64</v>
      </c>
      <c r="AE179" s="18">
        <f>VLOOKUP(B179,'[1]2023年度统筹整合财政涉农资金项目明细表'!$B$11:$L$319,11,FALSE)</f>
        <v>1200</v>
      </c>
      <c r="AF179" s="18">
        <f>VLOOKUP(B179,'[1]2023年度统筹整合财政涉农资金项目明细表'!$B$11:$M$321,12,FALSE)</f>
        <v>1200</v>
      </c>
      <c r="AG179" s="18">
        <f>VLOOKUP(B179,'[1]2023年度统筹整合财政涉农资金项目明细表'!$B$11:$O$319,14,FALSE)</f>
        <v>2500</v>
      </c>
      <c r="AH179" s="18" t="s">
        <v>532</v>
      </c>
      <c r="AI179" s="23" t="str">
        <f>VLOOKUP(B179,'[1]2023年度统筹整合财政涉农资金项目明细表'!$B$11:$E$319,4,FALSE)</f>
        <v>就业技能培训1750人以上，就业率达到40%以上，实现人均年增收3万元以上。创业培训150人以上，农村实用技术培训600人以上。其中培训脱贫劳动力（含监测户）不少于1200人，使用资金不少于100万元。</v>
      </c>
      <c r="AJ179" s="18"/>
    </row>
    <row r="180" s="3" customFormat="1" ht="24" spans="1:36">
      <c r="A180" s="21" t="s">
        <v>533</v>
      </c>
      <c r="B180" s="17">
        <f>B181</f>
        <v>9</v>
      </c>
      <c r="C180" s="23"/>
      <c r="D180" s="18"/>
      <c r="E180" s="24"/>
      <c r="F180" s="18"/>
      <c r="G180" s="18"/>
      <c r="H180" s="18"/>
      <c r="I180" s="18"/>
      <c r="J180" s="16"/>
      <c r="K180" s="28">
        <f>L180+Q180</f>
        <v>1881</v>
      </c>
      <c r="L180" s="28">
        <f t="shared" si="18"/>
        <v>1881</v>
      </c>
      <c r="M180" s="28">
        <f>M181+M191</f>
        <v>381</v>
      </c>
      <c r="N180" s="28">
        <f t="shared" ref="N180:Q180" si="22">N181+N191</f>
        <v>0</v>
      </c>
      <c r="O180" s="28">
        <f t="shared" si="22"/>
        <v>0</v>
      </c>
      <c r="P180" s="28">
        <f t="shared" si="22"/>
        <v>1500</v>
      </c>
      <c r="Q180" s="28">
        <f t="shared" si="22"/>
        <v>0</v>
      </c>
      <c r="R180" s="28"/>
      <c r="S180" s="28"/>
      <c r="T180" s="28"/>
      <c r="U180" s="28"/>
      <c r="V180" s="28"/>
      <c r="W180" s="28"/>
      <c r="X180" s="28"/>
      <c r="Y180" s="18"/>
      <c r="Z180" s="18"/>
      <c r="AA180" s="18"/>
      <c r="AB180" s="18"/>
      <c r="AC180" s="18"/>
      <c r="AD180" s="18"/>
      <c r="AE180" s="18"/>
      <c r="AF180" s="18"/>
      <c r="AG180" s="18"/>
      <c r="AH180" s="18"/>
      <c r="AI180" s="23"/>
      <c r="AJ180" s="18"/>
    </row>
    <row r="181" s="3" customFormat="1" spans="1:36">
      <c r="A181" s="21" t="s">
        <v>534</v>
      </c>
      <c r="B181" s="17">
        <v>9</v>
      </c>
      <c r="C181" s="23"/>
      <c r="D181" s="18"/>
      <c r="E181" s="24"/>
      <c r="F181" s="18"/>
      <c r="G181" s="18"/>
      <c r="H181" s="18"/>
      <c r="I181" s="18"/>
      <c r="J181" s="16"/>
      <c r="K181" s="28">
        <f>L181+Q181</f>
        <v>1881</v>
      </c>
      <c r="L181" s="28">
        <f t="shared" si="18"/>
        <v>1881</v>
      </c>
      <c r="M181" s="28">
        <f>SUM(M182:M190)</f>
        <v>381</v>
      </c>
      <c r="N181" s="28">
        <f>SUM(N182:N190)</f>
        <v>0</v>
      </c>
      <c r="O181" s="28">
        <f>SUM(O182:O190)</f>
        <v>0</v>
      </c>
      <c r="P181" s="28">
        <f>SUM(P182:P190)</f>
        <v>1500</v>
      </c>
      <c r="Q181" s="28">
        <f>SUM(Q182:Q190)</f>
        <v>0</v>
      </c>
      <c r="R181" s="28"/>
      <c r="S181" s="28"/>
      <c r="T181" s="28"/>
      <c r="U181" s="28"/>
      <c r="V181" s="28"/>
      <c r="W181" s="28"/>
      <c r="X181" s="28"/>
      <c r="Y181" s="18"/>
      <c r="Z181" s="18"/>
      <c r="AA181" s="18"/>
      <c r="AB181" s="18"/>
      <c r="AC181" s="18"/>
      <c r="AD181" s="18"/>
      <c r="AE181" s="18"/>
      <c r="AF181" s="18"/>
      <c r="AG181" s="18"/>
      <c r="AH181" s="18"/>
      <c r="AI181" s="23"/>
      <c r="AJ181" s="18"/>
    </row>
    <row r="182" s="3" customFormat="1" ht="60" spans="1:36">
      <c r="A182" s="19" t="s">
        <v>316</v>
      </c>
      <c r="B182" s="46" t="s">
        <v>535</v>
      </c>
      <c r="C182" s="23" t="str">
        <f>VLOOKUP(B182,'[1]2023年度统筹整合财政涉农资金项目明细表'!$B$11:$C$319,2,FALSE)</f>
        <v>在县城安置区、牛角安置区各建集贸市场1个（产权归村集体所有）。</v>
      </c>
      <c r="D182" s="24" t="s">
        <v>59</v>
      </c>
      <c r="E182" s="24" t="s">
        <v>59</v>
      </c>
      <c r="F182" s="18" t="s">
        <v>536</v>
      </c>
      <c r="G182" s="18">
        <v>2023</v>
      </c>
      <c r="H182" s="18" t="s">
        <v>483</v>
      </c>
      <c r="I182" s="18" t="s">
        <v>502</v>
      </c>
      <c r="J182" s="16">
        <v>13509152677</v>
      </c>
      <c r="K182" s="28">
        <f t="shared" ref="K182:K191" si="23">L182+Q182</f>
        <v>90</v>
      </c>
      <c r="L182" s="28">
        <f t="shared" si="18"/>
        <v>90</v>
      </c>
      <c r="M182" s="28">
        <v>90</v>
      </c>
      <c r="N182" s="28"/>
      <c r="O182" s="28"/>
      <c r="P182" s="28"/>
      <c r="Q182" s="28"/>
      <c r="R182" s="28"/>
      <c r="S182" s="28"/>
      <c r="T182" s="28"/>
      <c r="U182" s="28"/>
      <c r="V182" s="28"/>
      <c r="W182" s="28"/>
      <c r="X182" s="28"/>
      <c r="Y182" s="18" t="s">
        <v>51</v>
      </c>
      <c r="Z182" s="18" t="s">
        <v>63</v>
      </c>
      <c r="AA182" s="18" t="s">
        <v>52</v>
      </c>
      <c r="AB182" s="18" t="s">
        <v>64</v>
      </c>
      <c r="AC182" s="18" t="s">
        <v>52</v>
      </c>
      <c r="AD182" s="18" t="s">
        <v>33</v>
      </c>
      <c r="AE182" s="58">
        <v>105</v>
      </c>
      <c r="AF182" s="58">
        <v>375</v>
      </c>
      <c r="AG182" s="58">
        <v>375</v>
      </c>
      <c r="AH182" s="26" t="s">
        <v>537</v>
      </c>
      <c r="AI182" s="46" t="s">
        <v>538</v>
      </c>
      <c r="AJ182" s="18"/>
    </row>
    <row r="183" s="3" customFormat="1" ht="48" spans="1:36">
      <c r="A183" s="19" t="s">
        <v>322</v>
      </c>
      <c r="B183" s="46" t="s">
        <v>539</v>
      </c>
      <c r="C183" s="23" t="str">
        <f>VLOOKUP(B183,'[1]2023年度统筹整合财政涉农资金项目明细表'!$B$11:$C$319,2,FALSE)</f>
        <v>新建构朳集镇安置区、纸坊安置区便民菜店各1个（产权归村集体所有）。</v>
      </c>
      <c r="D183" s="24" t="s">
        <v>73</v>
      </c>
      <c r="E183" s="24" t="s">
        <v>73</v>
      </c>
      <c r="F183" s="18" t="s">
        <v>540</v>
      </c>
      <c r="G183" s="18">
        <v>2023</v>
      </c>
      <c r="H183" s="18" t="s">
        <v>483</v>
      </c>
      <c r="I183" s="18" t="s">
        <v>502</v>
      </c>
      <c r="J183" s="16">
        <v>13509152677</v>
      </c>
      <c r="K183" s="28">
        <f t="shared" si="23"/>
        <v>40</v>
      </c>
      <c r="L183" s="28">
        <f t="shared" si="18"/>
        <v>40</v>
      </c>
      <c r="M183" s="28">
        <v>40</v>
      </c>
      <c r="N183" s="28"/>
      <c r="O183" s="28"/>
      <c r="P183" s="28"/>
      <c r="Q183" s="28"/>
      <c r="R183" s="28"/>
      <c r="S183" s="28"/>
      <c r="T183" s="28"/>
      <c r="U183" s="28"/>
      <c r="V183" s="28"/>
      <c r="W183" s="28"/>
      <c r="X183" s="28"/>
      <c r="Y183" s="18" t="s">
        <v>51</v>
      </c>
      <c r="Z183" s="18" t="s">
        <v>63</v>
      </c>
      <c r="AA183" s="18" t="s">
        <v>52</v>
      </c>
      <c r="AB183" s="18" t="s">
        <v>64</v>
      </c>
      <c r="AC183" s="18" t="s">
        <v>52</v>
      </c>
      <c r="AD183" s="18" t="s">
        <v>33</v>
      </c>
      <c r="AE183" s="58">
        <v>256</v>
      </c>
      <c r="AF183" s="58">
        <v>981</v>
      </c>
      <c r="AG183" s="58">
        <v>981</v>
      </c>
      <c r="AH183" s="18" t="s">
        <v>541</v>
      </c>
      <c r="AI183" s="46" t="s">
        <v>542</v>
      </c>
      <c r="AJ183" s="18"/>
    </row>
    <row r="184" s="3" customFormat="1" ht="73" customHeight="1" spans="1:36">
      <c r="A184" s="19" t="s">
        <v>325</v>
      </c>
      <c r="B184" s="46" t="s">
        <v>543</v>
      </c>
      <c r="C184" s="23" t="str">
        <f>VLOOKUP(B184,'[1]2023年度统筹整合财政涉农资金项目明细表'!$B$11:$C$319,2,FALSE)</f>
        <v>1.补助卡子集镇安置区集贸市场及相关配套设1处。2.补助安置区“一站式”社区综合服务设施建设一处；3.“一站式”社区综合服务中心室内配套设施（产权归村集体所有）。</v>
      </c>
      <c r="D184" s="24" t="s">
        <v>77</v>
      </c>
      <c r="E184" s="24" t="s">
        <v>77</v>
      </c>
      <c r="F184" s="18" t="s">
        <v>544</v>
      </c>
      <c r="G184" s="18">
        <v>2023</v>
      </c>
      <c r="H184" s="18" t="s">
        <v>483</v>
      </c>
      <c r="I184" s="18" t="s">
        <v>502</v>
      </c>
      <c r="J184" s="16">
        <v>13509152677</v>
      </c>
      <c r="K184" s="28">
        <f t="shared" si="23"/>
        <v>70</v>
      </c>
      <c r="L184" s="28">
        <f t="shared" si="18"/>
        <v>70</v>
      </c>
      <c r="M184" s="28">
        <v>70</v>
      </c>
      <c r="N184" s="28"/>
      <c r="O184" s="28"/>
      <c r="P184" s="28"/>
      <c r="Q184" s="28"/>
      <c r="R184" s="28"/>
      <c r="S184" s="28"/>
      <c r="T184" s="28"/>
      <c r="U184" s="28"/>
      <c r="V184" s="28"/>
      <c r="W184" s="28"/>
      <c r="X184" s="28"/>
      <c r="Y184" s="18" t="s">
        <v>51</v>
      </c>
      <c r="Z184" s="18" t="s">
        <v>63</v>
      </c>
      <c r="AA184" s="18" t="s">
        <v>52</v>
      </c>
      <c r="AB184" s="18" t="s">
        <v>64</v>
      </c>
      <c r="AC184" s="18" t="s">
        <v>52</v>
      </c>
      <c r="AD184" s="18" t="s">
        <v>33</v>
      </c>
      <c r="AE184" s="18">
        <v>147</v>
      </c>
      <c r="AF184" s="18">
        <v>429</v>
      </c>
      <c r="AG184" s="18">
        <v>429</v>
      </c>
      <c r="AH184" s="38" t="s">
        <v>545</v>
      </c>
      <c r="AI184" s="52" t="s">
        <v>546</v>
      </c>
      <c r="AJ184" s="18"/>
    </row>
    <row r="185" s="3" customFormat="1" ht="60" spans="1:36">
      <c r="A185" s="19" t="s">
        <v>328</v>
      </c>
      <c r="B185" s="46" t="s">
        <v>547</v>
      </c>
      <c r="C185" s="23" t="str">
        <f>VLOOKUP(B185,'[1]2023年度统筹整合财政涉农资金项目明细表'!$B$11:$C$319,2,FALSE)</f>
        <v>在茅坪镇田湾安置区、四新安置区各建便民菜店1个（产权归村集体所有）。</v>
      </c>
      <c r="D185" s="24" t="s">
        <v>81</v>
      </c>
      <c r="E185" s="24" t="s">
        <v>81</v>
      </c>
      <c r="F185" s="18" t="s">
        <v>548</v>
      </c>
      <c r="G185" s="18">
        <v>2023</v>
      </c>
      <c r="H185" s="18" t="s">
        <v>483</v>
      </c>
      <c r="I185" s="18" t="s">
        <v>502</v>
      </c>
      <c r="J185" s="16">
        <v>13509152677</v>
      </c>
      <c r="K185" s="28">
        <f t="shared" si="23"/>
        <v>40</v>
      </c>
      <c r="L185" s="28">
        <f t="shared" si="18"/>
        <v>40</v>
      </c>
      <c r="M185" s="28">
        <v>40</v>
      </c>
      <c r="N185" s="28"/>
      <c r="O185" s="28"/>
      <c r="P185" s="28"/>
      <c r="Q185" s="28"/>
      <c r="R185" s="28"/>
      <c r="S185" s="28"/>
      <c r="T185" s="28"/>
      <c r="U185" s="28"/>
      <c r="V185" s="28"/>
      <c r="W185" s="28"/>
      <c r="X185" s="28"/>
      <c r="Y185" s="18" t="s">
        <v>51</v>
      </c>
      <c r="Z185" s="18" t="s">
        <v>63</v>
      </c>
      <c r="AA185" s="18" t="s">
        <v>52</v>
      </c>
      <c r="AB185" s="18" t="s">
        <v>64</v>
      </c>
      <c r="AC185" s="18" t="s">
        <v>52</v>
      </c>
      <c r="AD185" s="18" t="s">
        <v>33</v>
      </c>
      <c r="AE185" s="58">
        <v>75</v>
      </c>
      <c r="AF185" s="58">
        <v>320</v>
      </c>
      <c r="AG185" s="18">
        <v>320</v>
      </c>
      <c r="AH185" s="38" t="s">
        <v>549</v>
      </c>
      <c r="AI185" s="46" t="s">
        <v>550</v>
      </c>
      <c r="AJ185" s="18"/>
    </row>
    <row r="186" s="3" customFormat="1" ht="42" customHeight="1" spans="1:36">
      <c r="A186" s="19" t="s">
        <v>332</v>
      </c>
      <c r="B186" s="46" t="s">
        <v>551</v>
      </c>
      <c r="C186" s="23" t="str">
        <f>VLOOKUP(B186,'[1]2023年度统筹整合财政涉农资金项目明细表'!$B$11:$C$319,2,FALSE)</f>
        <v>在栗园安置区新建便民菜店2个（产权归村集体所有）。</v>
      </c>
      <c r="D186" s="24" t="s">
        <v>93</v>
      </c>
      <c r="E186" s="24" t="s">
        <v>93</v>
      </c>
      <c r="F186" s="18" t="s">
        <v>552</v>
      </c>
      <c r="G186" s="18">
        <v>2023</v>
      </c>
      <c r="H186" s="18" t="s">
        <v>483</v>
      </c>
      <c r="I186" s="18" t="s">
        <v>502</v>
      </c>
      <c r="J186" s="16">
        <v>13509152677</v>
      </c>
      <c r="K186" s="28">
        <f t="shared" si="23"/>
        <v>60</v>
      </c>
      <c r="L186" s="28">
        <f t="shared" si="18"/>
        <v>60</v>
      </c>
      <c r="M186" s="28">
        <v>60</v>
      </c>
      <c r="N186" s="28"/>
      <c r="O186" s="28"/>
      <c r="P186" s="28"/>
      <c r="Q186" s="28"/>
      <c r="R186" s="28"/>
      <c r="S186" s="28"/>
      <c r="T186" s="28"/>
      <c r="U186" s="28"/>
      <c r="V186" s="28"/>
      <c r="W186" s="28"/>
      <c r="X186" s="28"/>
      <c r="Y186" s="18" t="s">
        <v>51</v>
      </c>
      <c r="Z186" s="18" t="s">
        <v>63</v>
      </c>
      <c r="AA186" s="18" t="s">
        <v>52</v>
      </c>
      <c r="AB186" s="18" t="s">
        <v>64</v>
      </c>
      <c r="AC186" s="18" t="s">
        <v>52</v>
      </c>
      <c r="AD186" s="18" t="s">
        <v>33</v>
      </c>
      <c r="AE186" s="58">
        <v>40</v>
      </c>
      <c r="AF186" s="58">
        <v>126</v>
      </c>
      <c r="AG186" s="18">
        <v>126</v>
      </c>
      <c r="AH186" s="18" t="s">
        <v>485</v>
      </c>
      <c r="AI186" s="46" t="s">
        <v>553</v>
      </c>
      <c r="AJ186" s="18"/>
    </row>
    <row r="187" s="3" customFormat="1" ht="47" customHeight="1" spans="1:36">
      <c r="A187" s="19" t="s">
        <v>336</v>
      </c>
      <c r="B187" s="46" t="s">
        <v>554</v>
      </c>
      <c r="C187" s="23" t="s">
        <v>555</v>
      </c>
      <c r="D187" s="24" t="s">
        <v>99</v>
      </c>
      <c r="E187" s="24" t="s">
        <v>99</v>
      </c>
      <c r="F187" s="18" t="s">
        <v>556</v>
      </c>
      <c r="G187" s="18">
        <v>2023</v>
      </c>
      <c r="H187" s="18" t="s">
        <v>483</v>
      </c>
      <c r="I187" s="18" t="s">
        <v>502</v>
      </c>
      <c r="J187" s="16">
        <v>13509152677</v>
      </c>
      <c r="K187" s="28">
        <f t="shared" si="23"/>
        <v>26</v>
      </c>
      <c r="L187" s="28">
        <f t="shared" si="18"/>
        <v>26</v>
      </c>
      <c r="M187" s="28">
        <v>26</v>
      </c>
      <c r="N187" s="28"/>
      <c r="O187" s="28"/>
      <c r="P187" s="28"/>
      <c r="Q187" s="28"/>
      <c r="R187" s="28"/>
      <c r="S187" s="28"/>
      <c r="T187" s="28"/>
      <c r="U187" s="28"/>
      <c r="V187" s="28"/>
      <c r="W187" s="28"/>
      <c r="X187" s="28"/>
      <c r="Y187" s="18" t="s">
        <v>51</v>
      </c>
      <c r="Z187" s="18" t="s">
        <v>63</v>
      </c>
      <c r="AA187" s="18" t="s">
        <v>52</v>
      </c>
      <c r="AB187" s="18" t="s">
        <v>64</v>
      </c>
      <c r="AC187" s="18" t="s">
        <v>52</v>
      </c>
      <c r="AD187" s="18" t="s">
        <v>33</v>
      </c>
      <c r="AE187" s="53">
        <v>55</v>
      </c>
      <c r="AF187" s="53">
        <v>130</v>
      </c>
      <c r="AG187" s="18">
        <v>240</v>
      </c>
      <c r="AH187" s="18" t="s">
        <v>485</v>
      </c>
      <c r="AI187" s="46" t="s">
        <v>557</v>
      </c>
      <c r="AJ187" s="18"/>
    </row>
    <row r="188" s="3" customFormat="1" ht="78.75" spans="1:36">
      <c r="A188" s="19" t="s">
        <v>339</v>
      </c>
      <c r="B188" s="46" t="s">
        <v>558</v>
      </c>
      <c r="C188" s="23" t="str">
        <f>VLOOKUP(B188,'[1]2023年度统筹整合财政涉农资金项目明细表'!$B$11:$C$319,2,FALSE)</f>
        <v>新建构朳集镇安置区“一站式”社区综合服务设施1处约40㎡，改善易地搬迁集中安置区搬迁群众生产生活条件，提升为群总办事效率（产权归村集体所有）。</v>
      </c>
      <c r="D188" s="24" t="s">
        <v>73</v>
      </c>
      <c r="E188" s="24" t="s">
        <v>73</v>
      </c>
      <c r="F188" s="18" t="s">
        <v>540</v>
      </c>
      <c r="G188" s="18">
        <v>2023</v>
      </c>
      <c r="H188" s="18" t="s">
        <v>483</v>
      </c>
      <c r="I188" s="18" t="s">
        <v>502</v>
      </c>
      <c r="J188" s="16">
        <v>13509152677</v>
      </c>
      <c r="K188" s="28">
        <f t="shared" si="23"/>
        <v>20</v>
      </c>
      <c r="L188" s="28">
        <f t="shared" ref="L188:L203" si="24">M188+N188+O188+P188</f>
        <v>20</v>
      </c>
      <c r="M188" s="28">
        <v>20</v>
      </c>
      <c r="N188" s="28"/>
      <c r="O188" s="28"/>
      <c r="P188" s="28"/>
      <c r="Q188" s="28"/>
      <c r="R188" s="28"/>
      <c r="S188" s="28"/>
      <c r="T188" s="28"/>
      <c r="U188" s="28"/>
      <c r="V188" s="28"/>
      <c r="W188" s="28"/>
      <c r="X188" s="28"/>
      <c r="Y188" s="18" t="s">
        <v>51</v>
      </c>
      <c r="Z188" s="18" t="s">
        <v>63</v>
      </c>
      <c r="AA188" s="18" t="s">
        <v>52</v>
      </c>
      <c r="AB188" s="18" t="s">
        <v>64</v>
      </c>
      <c r="AC188" s="18" t="s">
        <v>52</v>
      </c>
      <c r="AD188" s="18" t="s">
        <v>33</v>
      </c>
      <c r="AE188" s="58">
        <v>183</v>
      </c>
      <c r="AF188" s="58">
        <v>770</v>
      </c>
      <c r="AG188" s="58">
        <v>770</v>
      </c>
      <c r="AH188" s="38" t="s">
        <v>559</v>
      </c>
      <c r="AI188" s="46" t="s">
        <v>560</v>
      </c>
      <c r="AJ188" s="18"/>
    </row>
    <row r="189" s="3" customFormat="1" ht="36" spans="1:36">
      <c r="A189" s="19" t="s">
        <v>341</v>
      </c>
      <c r="B189" s="46" t="s">
        <v>561</v>
      </c>
      <c r="C189" s="23" t="str">
        <f>VLOOKUP(B189,'[1]2023年度统筹整合财政涉农资金项目明细表'!$B$11:$C$319,2,FALSE)</f>
        <v>用于全县25个非集镇安置区，109个安置点聘请140个公共服务岗位补贴，补助标准为每月500元。</v>
      </c>
      <c r="D189" s="18" t="s">
        <v>350</v>
      </c>
      <c r="E189" s="24" t="s">
        <v>120</v>
      </c>
      <c r="F189" s="18" t="s">
        <v>562</v>
      </c>
      <c r="G189" s="18">
        <v>2023</v>
      </c>
      <c r="H189" s="18" t="s">
        <v>350</v>
      </c>
      <c r="I189" s="18" t="s">
        <v>563</v>
      </c>
      <c r="J189" s="16">
        <v>13891558925</v>
      </c>
      <c r="K189" s="28">
        <f t="shared" si="23"/>
        <v>35</v>
      </c>
      <c r="L189" s="28">
        <f t="shared" si="24"/>
        <v>35</v>
      </c>
      <c r="M189" s="28">
        <v>35</v>
      </c>
      <c r="N189" s="28"/>
      <c r="O189" s="28"/>
      <c r="P189" s="28"/>
      <c r="Q189" s="28"/>
      <c r="R189" s="28"/>
      <c r="S189" s="28"/>
      <c r="T189" s="28"/>
      <c r="U189" s="28"/>
      <c r="V189" s="28"/>
      <c r="W189" s="28"/>
      <c r="X189" s="28"/>
      <c r="Y189" s="18" t="s">
        <v>51</v>
      </c>
      <c r="Z189" s="18" t="s">
        <v>63</v>
      </c>
      <c r="AA189" s="18" t="s">
        <v>52</v>
      </c>
      <c r="AB189" s="18" t="s">
        <v>64</v>
      </c>
      <c r="AC189" s="18" t="s">
        <v>52</v>
      </c>
      <c r="AD189" s="18" t="s">
        <v>33</v>
      </c>
      <c r="AE189" s="18">
        <f>VLOOKUP(B189,'[1]2023年度统筹整合财政涉农资金项目明细表'!$B$11:$L$319,11,FALSE)</f>
        <v>5000</v>
      </c>
      <c r="AF189" s="18">
        <f>VLOOKUP(B189,'[1]2023年度统筹整合财政涉农资金项目明细表'!$B$11:$M$321,12,FALSE)</f>
        <v>11796</v>
      </c>
      <c r="AG189" s="18">
        <f>VLOOKUP(B189,'[1]2023年度统筹整合财政涉农资金项目明细表'!$B$11:$O$319,14,FALSE)</f>
        <v>11796</v>
      </c>
      <c r="AH189" s="18" t="s">
        <v>564</v>
      </c>
      <c r="AI189" s="23" t="str">
        <f>VLOOKUP(B189,'[1]2023年度统筹整合财政涉农资金项目明细表'!$B$11:$E$319,4,FALSE)</f>
        <v>改善搬迁群众生活水平，解决农村安置区物业管理难题，提升搬迁社区服务能力。</v>
      </c>
      <c r="AJ189" s="18"/>
    </row>
    <row r="190" s="3" customFormat="1" ht="72" spans="1:36">
      <c r="A190" s="19" t="s">
        <v>346</v>
      </c>
      <c r="B190" s="17" t="s">
        <v>565</v>
      </c>
      <c r="C190" s="23" t="s">
        <v>566</v>
      </c>
      <c r="D190" s="18" t="s">
        <v>567</v>
      </c>
      <c r="E190" s="24" t="s">
        <v>120</v>
      </c>
      <c r="F190" s="18" t="s">
        <v>69</v>
      </c>
      <c r="G190" s="18">
        <v>2023</v>
      </c>
      <c r="H190" s="18" t="s">
        <v>567</v>
      </c>
      <c r="I190" s="18" t="s">
        <v>568</v>
      </c>
      <c r="J190" s="16">
        <v>18091538001</v>
      </c>
      <c r="K190" s="28">
        <f t="shared" si="23"/>
        <v>1500</v>
      </c>
      <c r="L190" s="28">
        <f t="shared" si="24"/>
        <v>1500</v>
      </c>
      <c r="M190" s="28"/>
      <c r="N190" s="28"/>
      <c r="O190" s="28"/>
      <c r="P190" s="28">
        <v>1500</v>
      </c>
      <c r="Q190" s="28"/>
      <c r="R190" s="28"/>
      <c r="S190" s="28"/>
      <c r="T190" s="28"/>
      <c r="U190" s="28"/>
      <c r="V190" s="28"/>
      <c r="W190" s="28"/>
      <c r="X190" s="28"/>
      <c r="Y190" s="18" t="s">
        <v>51</v>
      </c>
      <c r="Z190" s="18" t="s">
        <v>63</v>
      </c>
      <c r="AA190" s="18" t="s">
        <v>52</v>
      </c>
      <c r="AB190" s="18" t="s">
        <v>64</v>
      </c>
      <c r="AC190" s="18" t="s">
        <v>52</v>
      </c>
      <c r="AD190" s="18" t="s">
        <v>33</v>
      </c>
      <c r="AE190" s="18">
        <v>6400</v>
      </c>
      <c r="AF190" s="18">
        <v>32666</v>
      </c>
      <c r="AG190" s="18">
        <v>32666</v>
      </c>
      <c r="AH190" s="38" t="s">
        <v>569</v>
      </c>
      <c r="AI190" s="52" t="s">
        <v>570</v>
      </c>
      <c r="AJ190" s="18"/>
    </row>
    <row r="191" s="3" customFormat="1" spans="1:36">
      <c r="A191" s="19" t="s">
        <v>571</v>
      </c>
      <c r="B191" s="17"/>
      <c r="C191" s="23"/>
      <c r="D191" s="18"/>
      <c r="E191" s="24"/>
      <c r="F191" s="18"/>
      <c r="G191" s="18"/>
      <c r="H191" s="18"/>
      <c r="I191" s="18"/>
      <c r="J191" s="16"/>
      <c r="K191" s="28"/>
      <c r="L191" s="28"/>
      <c r="M191" s="28"/>
      <c r="N191" s="28"/>
      <c r="O191" s="28"/>
      <c r="P191" s="28"/>
      <c r="Q191" s="28"/>
      <c r="R191" s="28"/>
      <c r="S191" s="28"/>
      <c r="T191" s="28"/>
      <c r="U191" s="28"/>
      <c r="V191" s="28"/>
      <c r="W191" s="28"/>
      <c r="X191" s="28"/>
      <c r="Y191" s="18"/>
      <c r="Z191" s="18"/>
      <c r="AA191" s="18"/>
      <c r="AB191" s="18"/>
      <c r="AC191" s="18"/>
      <c r="AD191" s="18"/>
      <c r="AE191" s="18"/>
      <c r="AF191" s="18"/>
      <c r="AG191" s="18"/>
      <c r="AH191" s="18"/>
      <c r="AI191" s="23"/>
      <c r="AJ191" s="18"/>
    </row>
    <row r="192" s="3" customFormat="1" spans="1:36">
      <c r="A192" s="21" t="s">
        <v>572</v>
      </c>
      <c r="B192" s="17" t="str">
        <f>B197</f>
        <v>1</v>
      </c>
      <c r="C192" s="23"/>
      <c r="D192" s="18"/>
      <c r="E192" s="24"/>
      <c r="F192" s="18"/>
      <c r="G192" s="18"/>
      <c r="H192" s="18"/>
      <c r="I192" s="18"/>
      <c r="J192" s="16"/>
      <c r="K192" s="28">
        <f>L192+Q192</f>
        <v>271.2</v>
      </c>
      <c r="L192" s="28">
        <f>M192+N192+O192+P192</f>
        <v>271.2</v>
      </c>
      <c r="M192" s="28">
        <f>M193+M194+M195+M196+M198</f>
        <v>0</v>
      </c>
      <c r="N192" s="28">
        <f>N193+N194+N195+N196+N198</f>
        <v>271.2</v>
      </c>
      <c r="O192" s="28">
        <f>O193+O194+O195+O196+O198</f>
        <v>0</v>
      </c>
      <c r="P192" s="28">
        <f>P193+P194+P195+P196+P198</f>
        <v>0</v>
      </c>
      <c r="Q192" s="28"/>
      <c r="R192" s="28"/>
      <c r="S192" s="28"/>
      <c r="T192" s="28"/>
      <c r="U192" s="28"/>
      <c r="V192" s="28"/>
      <c r="W192" s="28"/>
      <c r="X192" s="28"/>
      <c r="Y192" s="18"/>
      <c r="Z192" s="18"/>
      <c r="AA192" s="18"/>
      <c r="AB192" s="18"/>
      <c r="AC192" s="18"/>
      <c r="AD192" s="18"/>
      <c r="AE192" s="18"/>
      <c r="AF192" s="18"/>
      <c r="AG192" s="18"/>
      <c r="AH192" s="18"/>
      <c r="AI192" s="23"/>
      <c r="AJ192" s="18"/>
    </row>
    <row r="193" s="3" customFormat="1" ht="24" spans="1:36">
      <c r="A193" s="19" t="s">
        <v>573</v>
      </c>
      <c r="B193" s="17"/>
      <c r="C193" s="23"/>
      <c r="D193" s="18"/>
      <c r="E193" s="24"/>
      <c r="F193" s="18"/>
      <c r="G193" s="18"/>
      <c r="H193" s="18"/>
      <c r="I193" s="18"/>
      <c r="J193" s="16"/>
      <c r="K193" s="28"/>
      <c r="L193" s="28"/>
      <c r="M193" s="28"/>
      <c r="N193" s="28"/>
      <c r="O193" s="28"/>
      <c r="P193" s="28"/>
      <c r="Q193" s="28"/>
      <c r="R193" s="28"/>
      <c r="S193" s="28"/>
      <c r="T193" s="28"/>
      <c r="U193" s="28"/>
      <c r="V193" s="28"/>
      <c r="W193" s="28"/>
      <c r="X193" s="28"/>
      <c r="Y193" s="18"/>
      <c r="Z193" s="18"/>
      <c r="AA193" s="18"/>
      <c r="AB193" s="18"/>
      <c r="AC193" s="18"/>
      <c r="AD193" s="18"/>
      <c r="AE193" s="18"/>
      <c r="AF193" s="18"/>
      <c r="AG193" s="18"/>
      <c r="AH193" s="18"/>
      <c r="AI193" s="23"/>
      <c r="AJ193" s="18"/>
    </row>
    <row r="194" s="3" customFormat="1" ht="24" spans="1:36">
      <c r="A194" s="19" t="s">
        <v>574</v>
      </c>
      <c r="B194" s="17"/>
      <c r="C194" s="23"/>
      <c r="D194" s="18"/>
      <c r="E194" s="24"/>
      <c r="F194" s="18"/>
      <c r="G194" s="18"/>
      <c r="H194" s="18"/>
      <c r="I194" s="18"/>
      <c r="J194" s="16"/>
      <c r="K194" s="28"/>
      <c r="L194" s="28"/>
      <c r="M194" s="28"/>
      <c r="N194" s="28"/>
      <c r="O194" s="28"/>
      <c r="P194" s="28"/>
      <c r="Q194" s="28"/>
      <c r="R194" s="28"/>
      <c r="S194" s="28"/>
      <c r="T194" s="28"/>
      <c r="U194" s="28"/>
      <c r="V194" s="28"/>
      <c r="W194" s="28"/>
      <c r="X194" s="28"/>
      <c r="Y194" s="18"/>
      <c r="Z194" s="18"/>
      <c r="AA194" s="18"/>
      <c r="AB194" s="18"/>
      <c r="AC194" s="18"/>
      <c r="AD194" s="18"/>
      <c r="AE194" s="18"/>
      <c r="AF194" s="18"/>
      <c r="AG194" s="18"/>
      <c r="AH194" s="18"/>
      <c r="AI194" s="23"/>
      <c r="AJ194" s="18"/>
    </row>
    <row r="195" s="3" customFormat="1" ht="24" spans="1:36">
      <c r="A195" s="19" t="s">
        <v>575</v>
      </c>
      <c r="B195" s="17"/>
      <c r="C195" s="23"/>
      <c r="D195" s="18"/>
      <c r="E195" s="24"/>
      <c r="F195" s="18"/>
      <c r="G195" s="18"/>
      <c r="H195" s="18"/>
      <c r="I195" s="18"/>
      <c r="J195" s="16"/>
      <c r="K195" s="28"/>
      <c r="L195" s="28"/>
      <c r="M195" s="28"/>
      <c r="N195" s="28"/>
      <c r="O195" s="28"/>
      <c r="P195" s="28"/>
      <c r="Q195" s="28"/>
      <c r="R195" s="28"/>
      <c r="S195" s="28"/>
      <c r="T195" s="28"/>
      <c r="U195" s="28"/>
      <c r="V195" s="28"/>
      <c r="W195" s="28"/>
      <c r="X195" s="28"/>
      <c r="Y195" s="18"/>
      <c r="Z195" s="18"/>
      <c r="AA195" s="18"/>
      <c r="AB195" s="18"/>
      <c r="AC195" s="18"/>
      <c r="AD195" s="18"/>
      <c r="AE195" s="18"/>
      <c r="AF195" s="18"/>
      <c r="AG195" s="18"/>
      <c r="AH195" s="18"/>
      <c r="AI195" s="23"/>
      <c r="AJ195" s="18"/>
    </row>
    <row r="196" s="3" customFormat="1" ht="24" spans="1:36">
      <c r="A196" s="19" t="s">
        <v>576</v>
      </c>
      <c r="B196" s="17"/>
      <c r="C196" s="23"/>
      <c r="D196" s="18"/>
      <c r="E196" s="24"/>
      <c r="F196" s="18"/>
      <c r="G196" s="18"/>
      <c r="H196" s="18"/>
      <c r="I196" s="18"/>
      <c r="J196" s="16"/>
      <c r="K196" s="28"/>
      <c r="L196" s="28"/>
      <c r="M196" s="28"/>
      <c r="N196" s="28"/>
      <c r="O196" s="28"/>
      <c r="P196" s="28"/>
      <c r="Q196" s="28"/>
      <c r="R196" s="28"/>
      <c r="S196" s="28"/>
      <c r="T196" s="28"/>
      <c r="U196" s="28"/>
      <c r="V196" s="28"/>
      <c r="W196" s="28"/>
      <c r="X196" s="28"/>
      <c r="Y196" s="18"/>
      <c r="Z196" s="18"/>
      <c r="AA196" s="18"/>
      <c r="AB196" s="18"/>
      <c r="AC196" s="18"/>
      <c r="AD196" s="18"/>
      <c r="AE196" s="18"/>
      <c r="AF196" s="18"/>
      <c r="AG196" s="18"/>
      <c r="AH196" s="18"/>
      <c r="AI196" s="23"/>
      <c r="AJ196" s="18"/>
    </row>
    <row r="197" s="3" customFormat="1" ht="36" spans="1:36">
      <c r="A197" s="19" t="s">
        <v>577</v>
      </c>
      <c r="B197" s="17" t="str">
        <f>A198</f>
        <v>1</v>
      </c>
      <c r="C197" s="23"/>
      <c r="D197" s="18"/>
      <c r="E197" s="24"/>
      <c r="F197" s="18"/>
      <c r="G197" s="18"/>
      <c r="H197" s="18"/>
      <c r="I197" s="18"/>
      <c r="J197" s="16"/>
      <c r="K197" s="28">
        <v>271.2</v>
      </c>
      <c r="L197" s="28">
        <v>271.2</v>
      </c>
      <c r="M197" s="28"/>
      <c r="N197" s="28">
        <v>271.2</v>
      </c>
      <c r="O197" s="28"/>
      <c r="P197" s="28"/>
      <c r="Q197" s="28"/>
      <c r="R197" s="28"/>
      <c r="S197" s="28"/>
      <c r="T197" s="28"/>
      <c r="U197" s="28"/>
      <c r="V197" s="28"/>
      <c r="W197" s="28"/>
      <c r="X197" s="28"/>
      <c r="Y197" s="18"/>
      <c r="Z197" s="18"/>
      <c r="AA197" s="18"/>
      <c r="AB197" s="18"/>
      <c r="AC197" s="18"/>
      <c r="AD197" s="18"/>
      <c r="AE197" s="18"/>
      <c r="AF197" s="18"/>
      <c r="AG197" s="18"/>
      <c r="AH197" s="18"/>
      <c r="AI197" s="23"/>
      <c r="AJ197" s="18"/>
    </row>
    <row r="198" s="3" customFormat="1" ht="48" spans="1:36">
      <c r="A198" s="19" t="s">
        <v>316</v>
      </c>
      <c r="B198" s="17" t="s">
        <v>578</v>
      </c>
      <c r="C198" s="23" t="str">
        <f>VLOOKUP(B198,'[1]2023年度统筹整合财政涉农资金项目明细表'!$B$11:$C$319,2,FALSE)</f>
        <v>聘用稳岗就业公益岗位，安置脱贫劳动力就业565人，每人每月补贴400元。</v>
      </c>
      <c r="D198" s="18" t="s">
        <v>522</v>
      </c>
      <c r="E198" s="24" t="s">
        <v>245</v>
      </c>
      <c r="F198" s="18" t="s">
        <v>69</v>
      </c>
      <c r="G198" s="18">
        <v>2023</v>
      </c>
      <c r="H198" s="18" t="s">
        <v>522</v>
      </c>
      <c r="I198" s="18" t="s">
        <v>523</v>
      </c>
      <c r="J198" s="16">
        <v>13992597580</v>
      </c>
      <c r="K198" s="28">
        <f>L198+Q198</f>
        <v>271.2</v>
      </c>
      <c r="L198" s="28">
        <f t="shared" si="24"/>
        <v>271.2</v>
      </c>
      <c r="M198" s="28"/>
      <c r="N198" s="28">
        <v>271.2</v>
      </c>
      <c r="O198" s="28"/>
      <c r="P198" s="28"/>
      <c r="Q198" s="28"/>
      <c r="R198" s="28"/>
      <c r="S198" s="28"/>
      <c r="T198" s="28"/>
      <c r="U198" s="28"/>
      <c r="V198" s="28"/>
      <c r="W198" s="28"/>
      <c r="X198" s="28"/>
      <c r="Y198" s="18" t="s">
        <v>51</v>
      </c>
      <c r="Z198" s="18" t="s">
        <v>63</v>
      </c>
      <c r="AA198" s="18" t="s">
        <v>52</v>
      </c>
      <c r="AB198" s="18" t="s">
        <v>64</v>
      </c>
      <c r="AC198" s="18" t="s">
        <v>52</v>
      </c>
      <c r="AD198" s="18" t="s">
        <v>52</v>
      </c>
      <c r="AE198" s="18">
        <f>VLOOKUP(B198,'[1]2023年度统筹整合财政涉农资金项目明细表'!$B$11:$L$319,11,FALSE)</f>
        <v>565</v>
      </c>
      <c r="AF198" s="18">
        <f>VLOOKUP(B198,'[1]2023年度统筹整合财政涉农资金项目明细表'!$B$11:$M$321,12,FALSE)</f>
        <v>565</v>
      </c>
      <c r="AG198" s="18">
        <f>VLOOKUP(B198,'[1]2023年度统筹整合财政涉农资金项目明细表'!$B$11:$O$319,14,FALSE)</f>
        <v>565</v>
      </c>
      <c r="AH198" s="18" t="s">
        <v>579</v>
      </c>
      <c r="AI198" s="23" t="str">
        <f>VLOOKUP(B198,'[1]2023年度统筹整合财政涉农资金项目明细表'!$B$11:$E$319,4,FALSE)</f>
        <v>解决565人就业，增加年收入4800元/人。</v>
      </c>
      <c r="AJ198" s="18"/>
    </row>
    <row r="199" s="3" customFormat="1" spans="1:36">
      <c r="A199" s="21" t="s">
        <v>580</v>
      </c>
      <c r="B199" s="20">
        <f>B200+B202</f>
        <v>2</v>
      </c>
      <c r="C199" s="23"/>
      <c r="D199" s="21"/>
      <c r="E199" s="24"/>
      <c r="F199" s="21"/>
      <c r="G199" s="21"/>
      <c r="H199" s="18"/>
      <c r="I199" s="18"/>
      <c r="J199" s="16"/>
      <c r="K199" s="28">
        <f>L199+Q199</f>
        <v>412.3</v>
      </c>
      <c r="L199" s="28">
        <f t="shared" si="24"/>
        <v>402.3</v>
      </c>
      <c r="M199" s="28">
        <f>M200+M202</f>
        <v>0</v>
      </c>
      <c r="N199" s="28">
        <f>N200+N202</f>
        <v>390</v>
      </c>
      <c r="O199" s="28">
        <f>O200+O202</f>
        <v>0</v>
      </c>
      <c r="P199" s="28">
        <f>P200+P202</f>
        <v>12.3</v>
      </c>
      <c r="Q199" s="28">
        <f>Q200+Q202</f>
        <v>10</v>
      </c>
      <c r="R199" s="30"/>
      <c r="S199" s="30"/>
      <c r="T199" s="30"/>
      <c r="U199" s="30"/>
      <c r="V199" s="30"/>
      <c r="W199" s="30"/>
      <c r="X199" s="30"/>
      <c r="Y199" s="21"/>
      <c r="Z199" s="18"/>
      <c r="AA199" s="18"/>
      <c r="AB199" s="18"/>
      <c r="AC199" s="18"/>
      <c r="AD199" s="18"/>
      <c r="AE199" s="18"/>
      <c r="AF199" s="18"/>
      <c r="AG199" s="18"/>
      <c r="AH199" s="18"/>
      <c r="AI199" s="23"/>
      <c r="AJ199" s="18"/>
    </row>
    <row r="200" s="3" customFormat="1" ht="36" spans="1:36">
      <c r="A200" s="21" t="s">
        <v>581</v>
      </c>
      <c r="B200" s="20">
        <v>1</v>
      </c>
      <c r="C200" s="23"/>
      <c r="D200" s="21"/>
      <c r="E200" s="24"/>
      <c r="F200" s="21"/>
      <c r="G200" s="21"/>
      <c r="H200" s="18"/>
      <c r="I200" s="18"/>
      <c r="J200" s="16"/>
      <c r="K200" s="28">
        <v>402.3</v>
      </c>
      <c r="L200" s="28">
        <v>402.3</v>
      </c>
      <c r="M200" s="28">
        <f>M201</f>
        <v>0</v>
      </c>
      <c r="N200" s="28">
        <v>390</v>
      </c>
      <c r="O200" s="28"/>
      <c r="P200" s="28">
        <v>12.3</v>
      </c>
      <c r="Q200" s="30"/>
      <c r="R200" s="30"/>
      <c r="S200" s="30"/>
      <c r="T200" s="30"/>
      <c r="U200" s="30"/>
      <c r="V200" s="30"/>
      <c r="W200" s="30"/>
      <c r="X200" s="30"/>
      <c r="Y200" s="21"/>
      <c r="Z200" s="18"/>
      <c r="AA200" s="18"/>
      <c r="AB200" s="18"/>
      <c r="AC200" s="18"/>
      <c r="AD200" s="18"/>
      <c r="AE200" s="18"/>
      <c r="AF200" s="18"/>
      <c r="AG200" s="18"/>
      <c r="AH200" s="18"/>
      <c r="AI200" s="23"/>
      <c r="AJ200" s="18"/>
    </row>
    <row r="201" s="3" customFormat="1" ht="67.5" spans="1:36">
      <c r="A201" s="19" t="s">
        <v>316</v>
      </c>
      <c r="B201" s="17" t="s">
        <v>582</v>
      </c>
      <c r="C201" s="23" t="str">
        <f>VLOOKUP(B201,'[1]2023年度统筹整合财政涉农资金项目明细表'!$B$11:$C$319,2,FALSE)</f>
        <v>对1341名接受中等职业教育(含全日制普通中专、成人中专、职业高中、技工院校)、高等职业教育的脱贫家庭子女（含监测帮扶对象家庭子女），学生在校就读期间，其家庭每年给予助学补助资金3000元。</v>
      </c>
      <c r="D201" s="18" t="s">
        <v>319</v>
      </c>
      <c r="E201" s="24" t="s">
        <v>245</v>
      </c>
      <c r="F201" s="18"/>
      <c r="G201" s="18">
        <v>2023</v>
      </c>
      <c r="H201" s="18" t="s">
        <v>319</v>
      </c>
      <c r="I201" s="18" t="s">
        <v>583</v>
      </c>
      <c r="J201" s="16">
        <v>15309150605</v>
      </c>
      <c r="K201" s="28">
        <f>L201+Q201</f>
        <v>402.3</v>
      </c>
      <c r="L201" s="28">
        <f t="shared" si="24"/>
        <v>402.3</v>
      </c>
      <c r="M201" s="28"/>
      <c r="N201" s="28">
        <v>390</v>
      </c>
      <c r="O201" s="28"/>
      <c r="P201" s="28">
        <v>12.3</v>
      </c>
      <c r="Q201" s="28"/>
      <c r="R201" s="28"/>
      <c r="S201" s="28"/>
      <c r="T201" s="28"/>
      <c r="U201" s="28"/>
      <c r="V201" s="28"/>
      <c r="W201" s="28"/>
      <c r="X201" s="28"/>
      <c r="Y201" s="18" t="s">
        <v>51</v>
      </c>
      <c r="Z201" s="18" t="s">
        <v>63</v>
      </c>
      <c r="AA201" s="18" t="s">
        <v>52</v>
      </c>
      <c r="AB201" s="18" t="s">
        <v>64</v>
      </c>
      <c r="AC201" s="18" t="s">
        <v>52</v>
      </c>
      <c r="AD201" s="18" t="s">
        <v>52</v>
      </c>
      <c r="AE201" s="18">
        <f>VLOOKUP(B201,'[1]2023年度统筹整合财政涉农资金项目明细表'!$B$11:$L$319,11,FALSE)</f>
        <v>1341</v>
      </c>
      <c r="AF201" s="18">
        <f>VLOOKUP(B201,'[1]2023年度统筹整合财政涉农资金项目明细表'!$B$11:$M$321,12,FALSE)</f>
        <v>1341</v>
      </c>
      <c r="AG201" s="18">
        <f>VLOOKUP(B201,'[1]2023年度统筹整合财政涉农资金项目明细表'!$B$11:$O$319,14,FALSE)</f>
        <v>1341</v>
      </c>
      <c r="AH201" s="62" t="s">
        <v>584</v>
      </c>
      <c r="AI201" s="23" t="str">
        <f>VLOOKUP(B201,'[1]2023年度统筹整合财政涉农资金项目明细表'!$B$11:$E$319,4,FALSE)</f>
        <v>计划对全县1341人接受中等职业教育、高等职业教育的脱贫家庭，学生在校就读期间每年补助3000元。</v>
      </c>
      <c r="AJ201" s="18"/>
    </row>
    <row r="202" s="3" customFormat="1" ht="36" spans="1:36">
      <c r="A202" s="19" t="s">
        <v>585</v>
      </c>
      <c r="B202" s="20">
        <v>1</v>
      </c>
      <c r="C202" s="23"/>
      <c r="D202" s="18"/>
      <c r="E202" s="24"/>
      <c r="F202" s="18"/>
      <c r="G202" s="18"/>
      <c r="H202" s="18"/>
      <c r="I202" s="18"/>
      <c r="J202" s="16"/>
      <c r="K202" s="28">
        <v>10</v>
      </c>
      <c r="L202" s="28">
        <v>10</v>
      </c>
      <c r="M202" s="28"/>
      <c r="N202" s="28"/>
      <c r="O202" s="28"/>
      <c r="P202" s="28"/>
      <c r="Q202" s="28">
        <v>10</v>
      </c>
      <c r="R202" s="28"/>
      <c r="S202" s="28"/>
      <c r="T202" s="28"/>
      <c r="U202" s="28"/>
      <c r="V202" s="28"/>
      <c r="W202" s="28"/>
      <c r="X202" s="28"/>
      <c r="Y202" s="18"/>
      <c r="Z202" s="18"/>
      <c r="AA202" s="18"/>
      <c r="AB202" s="18"/>
      <c r="AC202" s="18"/>
      <c r="AD202" s="18"/>
      <c r="AE202" s="18"/>
      <c r="AF202" s="18"/>
      <c r="AG202" s="18"/>
      <c r="AH202" s="62"/>
      <c r="AI202" s="63"/>
      <c r="AJ202" s="18"/>
    </row>
    <row r="203" s="3" customFormat="1" ht="56.25" spans="1:36">
      <c r="A203" s="19" t="s">
        <v>316</v>
      </c>
      <c r="B203" s="17" t="s">
        <v>586</v>
      </c>
      <c r="C203" s="23" t="s">
        <v>587</v>
      </c>
      <c r="D203" s="18" t="s">
        <v>522</v>
      </c>
      <c r="E203" s="24" t="s">
        <v>245</v>
      </c>
      <c r="F203" s="18" t="s">
        <v>69</v>
      </c>
      <c r="G203" s="18">
        <v>2023</v>
      </c>
      <c r="H203" s="18" t="s">
        <v>522</v>
      </c>
      <c r="I203" s="18" t="s">
        <v>523</v>
      </c>
      <c r="J203" s="16">
        <v>13992597580</v>
      </c>
      <c r="K203" s="28">
        <f>L203+Q203</f>
        <v>10</v>
      </c>
      <c r="L203" s="28">
        <f t="shared" si="24"/>
        <v>0</v>
      </c>
      <c r="M203" s="28"/>
      <c r="N203" s="28"/>
      <c r="O203" s="28"/>
      <c r="P203" s="28"/>
      <c r="Q203" s="28">
        <v>10</v>
      </c>
      <c r="R203" s="28"/>
      <c r="S203" s="28"/>
      <c r="T203" s="28"/>
      <c r="U203" s="28"/>
      <c r="V203" s="28"/>
      <c r="W203" s="28"/>
      <c r="X203" s="28"/>
      <c r="Y203" s="18" t="s">
        <v>51</v>
      </c>
      <c r="Z203" s="18" t="s">
        <v>63</v>
      </c>
      <c r="AA203" s="18" t="s">
        <v>52</v>
      </c>
      <c r="AB203" s="18" t="s">
        <v>64</v>
      </c>
      <c r="AC203" s="18" t="s">
        <v>52</v>
      </c>
      <c r="AD203" s="18" t="s">
        <v>52</v>
      </c>
      <c r="AE203" s="18">
        <v>100</v>
      </c>
      <c r="AF203" s="18">
        <v>100</v>
      </c>
      <c r="AG203" s="18">
        <v>300</v>
      </c>
      <c r="AH203" s="18" t="s">
        <v>588</v>
      </c>
      <c r="AI203" s="23" t="s">
        <v>589</v>
      </c>
      <c r="AJ203" s="18"/>
    </row>
    <row r="204" s="3" customFormat="1" ht="24" spans="1:36">
      <c r="A204" s="21" t="s">
        <v>590</v>
      </c>
      <c r="B204" s="17"/>
      <c r="C204" s="23"/>
      <c r="D204" s="18"/>
      <c r="E204" s="24"/>
      <c r="F204" s="18"/>
      <c r="G204" s="18"/>
      <c r="H204" s="18"/>
      <c r="I204" s="18"/>
      <c r="J204" s="16"/>
      <c r="K204" s="28"/>
      <c r="L204" s="28"/>
      <c r="M204" s="28"/>
      <c r="N204" s="28"/>
      <c r="O204" s="28"/>
      <c r="P204" s="28"/>
      <c r="Q204" s="28"/>
      <c r="R204" s="28"/>
      <c r="S204" s="28"/>
      <c r="T204" s="28"/>
      <c r="U204" s="28"/>
      <c r="V204" s="28"/>
      <c r="W204" s="28"/>
      <c r="X204" s="28"/>
      <c r="Y204" s="18"/>
      <c r="Z204" s="18"/>
      <c r="AA204" s="18"/>
      <c r="AB204" s="18"/>
      <c r="AC204" s="18"/>
      <c r="AD204" s="18"/>
      <c r="AE204" s="18"/>
      <c r="AF204" s="18"/>
      <c r="AG204" s="18"/>
      <c r="AH204" s="18"/>
      <c r="AI204" s="23"/>
      <c r="AJ204" s="18"/>
    </row>
    <row r="205" s="3" customFormat="1" spans="1:36">
      <c r="A205" s="21" t="s">
        <v>591</v>
      </c>
      <c r="B205" s="17">
        <f>B206+B208</f>
        <v>2</v>
      </c>
      <c r="C205" s="23"/>
      <c r="D205" s="18"/>
      <c r="E205" s="24"/>
      <c r="F205" s="18"/>
      <c r="G205" s="18"/>
      <c r="H205" s="18"/>
      <c r="I205" s="18"/>
      <c r="J205" s="16"/>
      <c r="K205" s="28">
        <f>Q205</f>
        <v>7000</v>
      </c>
      <c r="L205" s="28"/>
      <c r="M205" s="28"/>
      <c r="N205" s="28"/>
      <c r="O205" s="28"/>
      <c r="P205" s="28"/>
      <c r="Q205" s="28">
        <f t="shared" ref="Q205" si="25">Q206+Q208</f>
        <v>7000</v>
      </c>
      <c r="R205" s="28"/>
      <c r="S205" s="28"/>
      <c r="T205" s="28"/>
      <c r="U205" s="28"/>
      <c r="V205" s="28"/>
      <c r="W205" s="28"/>
      <c r="X205" s="28"/>
      <c r="Y205" s="18"/>
      <c r="Z205" s="18"/>
      <c r="AA205" s="18"/>
      <c r="AB205" s="18"/>
      <c r="AC205" s="18"/>
      <c r="AD205" s="18"/>
      <c r="AE205" s="18"/>
      <c r="AF205" s="18"/>
      <c r="AG205" s="18"/>
      <c r="AH205" s="18"/>
      <c r="AI205" s="23"/>
      <c r="AJ205" s="18"/>
    </row>
    <row r="206" s="3" customFormat="1" ht="36" spans="1:36">
      <c r="A206" s="21" t="s">
        <v>592</v>
      </c>
      <c r="B206" s="17">
        <v>1</v>
      </c>
      <c r="C206" s="23"/>
      <c r="D206" s="18"/>
      <c r="E206" s="24"/>
      <c r="F206" s="18"/>
      <c r="G206" s="18"/>
      <c r="H206" s="18"/>
      <c r="I206" s="18"/>
      <c r="J206" s="16"/>
      <c r="K206" s="28">
        <v>5500</v>
      </c>
      <c r="L206" s="28"/>
      <c r="M206" s="28"/>
      <c r="N206" s="28"/>
      <c r="O206" s="28"/>
      <c r="P206" s="28"/>
      <c r="Q206" s="28">
        <v>5500</v>
      </c>
      <c r="R206" s="28"/>
      <c r="S206" s="28"/>
      <c r="T206" s="28"/>
      <c r="U206" s="28"/>
      <c r="V206" s="28"/>
      <c r="W206" s="28"/>
      <c r="X206" s="28"/>
      <c r="Y206" s="18"/>
      <c r="Z206" s="18"/>
      <c r="AA206" s="18"/>
      <c r="AB206" s="18"/>
      <c r="AC206" s="18"/>
      <c r="AD206" s="18"/>
      <c r="AE206" s="18"/>
      <c r="AF206" s="18"/>
      <c r="AG206" s="18"/>
      <c r="AH206" s="18"/>
      <c r="AI206" s="23"/>
      <c r="AJ206" s="18"/>
    </row>
    <row r="207" s="3" customFormat="1" ht="132" spans="1:36">
      <c r="A207" s="19" t="s">
        <v>316</v>
      </c>
      <c r="B207" s="17" t="s">
        <v>593</v>
      </c>
      <c r="C207" s="23" t="s">
        <v>594</v>
      </c>
      <c r="D207" s="18" t="s">
        <v>595</v>
      </c>
      <c r="E207" s="24" t="s">
        <v>120</v>
      </c>
      <c r="F207" s="18"/>
      <c r="G207" s="18">
        <v>2023</v>
      </c>
      <c r="H207" s="18" t="s">
        <v>595</v>
      </c>
      <c r="I207" s="18" t="s">
        <v>596</v>
      </c>
      <c r="J207" s="16">
        <v>13992598968</v>
      </c>
      <c r="K207" s="28">
        <f>L207+Q207</f>
        <v>5500</v>
      </c>
      <c r="L207" s="28"/>
      <c r="M207" s="28"/>
      <c r="N207" s="28"/>
      <c r="O207" s="28"/>
      <c r="P207" s="28"/>
      <c r="Q207" s="28">
        <v>5500</v>
      </c>
      <c r="R207" s="28"/>
      <c r="S207" s="28"/>
      <c r="T207" s="28"/>
      <c r="U207" s="28"/>
      <c r="V207" s="28"/>
      <c r="W207" s="28"/>
      <c r="X207" s="28"/>
      <c r="Y207" s="18" t="s">
        <v>51</v>
      </c>
      <c r="Z207" s="18" t="s">
        <v>63</v>
      </c>
      <c r="AA207" s="18" t="s">
        <v>52</v>
      </c>
      <c r="AB207" s="18" t="s">
        <v>64</v>
      </c>
      <c r="AC207" s="18" t="s">
        <v>52</v>
      </c>
      <c r="AD207" s="18" t="s">
        <v>52</v>
      </c>
      <c r="AE207" s="18">
        <v>5000</v>
      </c>
      <c r="AF207" s="18">
        <v>8000</v>
      </c>
      <c r="AG207" s="18">
        <v>35000</v>
      </c>
      <c r="AH207" s="38" t="s">
        <v>597</v>
      </c>
      <c r="AI207" s="52" t="s">
        <v>598</v>
      </c>
      <c r="AJ207" s="18"/>
    </row>
    <row r="208" s="3" customFormat="1" ht="24" spans="1:36">
      <c r="A208" s="19" t="s">
        <v>599</v>
      </c>
      <c r="B208" s="17">
        <v>1</v>
      </c>
      <c r="C208" s="23"/>
      <c r="D208" s="18"/>
      <c r="E208" s="24"/>
      <c r="F208" s="18"/>
      <c r="G208" s="18"/>
      <c r="H208" s="18"/>
      <c r="I208" s="18"/>
      <c r="J208" s="16"/>
      <c r="K208" s="28">
        <v>1500</v>
      </c>
      <c r="L208" s="28"/>
      <c r="M208" s="28"/>
      <c r="N208" s="28"/>
      <c r="O208" s="28"/>
      <c r="P208" s="28"/>
      <c r="Q208" s="28">
        <v>1500</v>
      </c>
      <c r="R208" s="28"/>
      <c r="S208" s="28"/>
      <c r="T208" s="28"/>
      <c r="U208" s="28"/>
      <c r="V208" s="28"/>
      <c r="W208" s="28"/>
      <c r="X208" s="28"/>
      <c r="Y208" s="18"/>
      <c r="Z208" s="18"/>
      <c r="AA208" s="18"/>
      <c r="AB208" s="18"/>
      <c r="AC208" s="18"/>
      <c r="AD208" s="18"/>
      <c r="AE208" s="18"/>
      <c r="AF208" s="18"/>
      <c r="AG208" s="18"/>
      <c r="AH208" s="38"/>
      <c r="AI208" s="52"/>
      <c r="AJ208" s="18"/>
    </row>
    <row r="209" s="3" customFormat="1" ht="144" spans="1:36">
      <c r="A209" s="19" t="s">
        <v>316</v>
      </c>
      <c r="B209" s="17" t="s">
        <v>600</v>
      </c>
      <c r="C209" s="23" t="s">
        <v>601</v>
      </c>
      <c r="D209" s="18" t="s">
        <v>595</v>
      </c>
      <c r="E209" s="24" t="s">
        <v>120</v>
      </c>
      <c r="F209" s="18"/>
      <c r="G209" s="18">
        <v>2023</v>
      </c>
      <c r="H209" s="18" t="s">
        <v>595</v>
      </c>
      <c r="I209" s="18" t="s">
        <v>596</v>
      </c>
      <c r="J209" s="16">
        <v>13992598968</v>
      </c>
      <c r="K209" s="28">
        <f>L209+Q209</f>
        <v>1500</v>
      </c>
      <c r="L209" s="28"/>
      <c r="M209" s="28"/>
      <c r="N209" s="28"/>
      <c r="O209" s="28"/>
      <c r="P209" s="28"/>
      <c r="Q209" s="28">
        <v>1500</v>
      </c>
      <c r="R209" s="28"/>
      <c r="S209" s="28"/>
      <c r="T209" s="28"/>
      <c r="U209" s="28"/>
      <c r="V209" s="28"/>
      <c r="W209" s="28"/>
      <c r="X209" s="28"/>
      <c r="Y209" s="18" t="s">
        <v>51</v>
      </c>
      <c r="Z209" s="18" t="s">
        <v>63</v>
      </c>
      <c r="AA209" s="18" t="s">
        <v>52</v>
      </c>
      <c r="AB209" s="18" t="s">
        <v>64</v>
      </c>
      <c r="AC209" s="18" t="s">
        <v>52</v>
      </c>
      <c r="AD209" s="18" t="s">
        <v>52</v>
      </c>
      <c r="AE209" s="18">
        <v>2000</v>
      </c>
      <c r="AF209" s="18">
        <v>6000</v>
      </c>
      <c r="AG209" s="18">
        <v>20000</v>
      </c>
      <c r="AH209" s="38" t="s">
        <v>602</v>
      </c>
      <c r="AI209" s="52" t="s">
        <v>603</v>
      </c>
      <c r="AJ209" s="18"/>
    </row>
    <row r="210" s="3" customFormat="1" ht="24" spans="1:36">
      <c r="A210" s="21" t="s">
        <v>604</v>
      </c>
      <c r="B210" s="17"/>
      <c r="C210" s="23"/>
      <c r="D210" s="18"/>
      <c r="E210" s="24"/>
      <c r="F210" s="18"/>
      <c r="G210" s="18"/>
      <c r="H210" s="18"/>
      <c r="I210" s="18"/>
      <c r="J210" s="16"/>
      <c r="K210" s="28"/>
      <c r="L210" s="28"/>
      <c r="M210" s="28"/>
      <c r="N210" s="28"/>
      <c r="O210" s="28"/>
      <c r="P210" s="28"/>
      <c r="Q210" s="28"/>
      <c r="R210" s="28"/>
      <c r="S210" s="28"/>
      <c r="T210" s="28"/>
      <c r="U210" s="28"/>
      <c r="V210" s="28"/>
      <c r="W210" s="28"/>
      <c r="X210" s="28"/>
      <c r="Y210" s="18"/>
      <c r="Z210" s="18"/>
      <c r="AA210" s="18"/>
      <c r="AB210" s="18"/>
      <c r="AC210" s="18"/>
      <c r="AD210" s="18"/>
      <c r="AE210" s="18"/>
      <c r="AF210" s="18"/>
      <c r="AG210" s="18"/>
      <c r="AH210" s="18"/>
      <c r="AI210" s="23"/>
      <c r="AJ210" s="18"/>
    </row>
    <row r="211" s="3" customFormat="1" ht="36" spans="1:36">
      <c r="A211" s="21" t="s">
        <v>605</v>
      </c>
      <c r="B211" s="17"/>
      <c r="C211" s="23"/>
      <c r="D211" s="18"/>
      <c r="E211" s="24"/>
      <c r="F211" s="18"/>
      <c r="G211" s="18"/>
      <c r="H211" s="18"/>
      <c r="I211" s="18"/>
      <c r="J211" s="16"/>
      <c r="K211" s="28"/>
      <c r="L211" s="28"/>
      <c r="M211" s="28"/>
      <c r="N211" s="28"/>
      <c r="O211" s="28"/>
      <c r="P211" s="28"/>
      <c r="Q211" s="28"/>
      <c r="R211" s="28"/>
      <c r="S211" s="28"/>
      <c r="T211" s="28"/>
      <c r="U211" s="28"/>
      <c r="V211" s="28"/>
      <c r="W211" s="28"/>
      <c r="X211" s="28"/>
      <c r="Y211" s="18"/>
      <c r="Z211" s="18"/>
      <c r="AA211" s="18"/>
      <c r="AB211" s="18"/>
      <c r="AC211" s="18"/>
      <c r="AD211" s="18"/>
      <c r="AE211" s="18"/>
      <c r="AF211" s="18"/>
      <c r="AG211" s="18"/>
      <c r="AH211" s="18"/>
      <c r="AI211" s="23"/>
      <c r="AJ211" s="18"/>
    </row>
    <row r="212" s="3" customFormat="1" ht="24" spans="1:36">
      <c r="A212" s="21" t="s">
        <v>606</v>
      </c>
      <c r="B212" s="17"/>
      <c r="C212" s="23"/>
      <c r="D212" s="18"/>
      <c r="E212" s="24"/>
      <c r="F212" s="18"/>
      <c r="G212" s="18"/>
      <c r="H212" s="18"/>
      <c r="I212" s="18"/>
      <c r="J212" s="16"/>
      <c r="K212" s="28"/>
      <c r="L212" s="28"/>
      <c r="M212" s="28"/>
      <c r="N212" s="28"/>
      <c r="O212" s="28"/>
      <c r="P212" s="28"/>
      <c r="Q212" s="28"/>
      <c r="R212" s="28"/>
      <c r="S212" s="28"/>
      <c r="T212" s="28"/>
      <c r="U212" s="28"/>
      <c r="V212" s="28"/>
      <c r="W212" s="28"/>
      <c r="X212" s="28"/>
      <c r="Y212" s="18"/>
      <c r="Z212" s="18"/>
      <c r="AA212" s="18"/>
      <c r="AB212" s="18"/>
      <c r="AC212" s="18"/>
      <c r="AD212" s="18"/>
      <c r="AE212" s="18"/>
      <c r="AF212" s="18"/>
      <c r="AG212" s="18"/>
      <c r="AH212" s="18"/>
      <c r="AI212" s="23"/>
      <c r="AJ212" s="18"/>
    </row>
    <row r="213" s="3" customFormat="1" ht="36" spans="1:36">
      <c r="A213" s="21" t="s">
        <v>607</v>
      </c>
      <c r="B213" s="17"/>
      <c r="C213" s="23"/>
      <c r="D213" s="18"/>
      <c r="E213" s="24"/>
      <c r="F213" s="18"/>
      <c r="G213" s="18"/>
      <c r="H213" s="18"/>
      <c r="I213" s="18"/>
      <c r="J213" s="16"/>
      <c r="K213" s="28"/>
      <c r="L213" s="28"/>
      <c r="M213" s="28"/>
      <c r="N213" s="28"/>
      <c r="O213" s="28"/>
      <c r="P213" s="28"/>
      <c r="Q213" s="28"/>
      <c r="R213" s="28"/>
      <c r="S213" s="28"/>
      <c r="T213" s="28"/>
      <c r="U213" s="28"/>
      <c r="V213" s="28"/>
      <c r="W213" s="28"/>
      <c r="X213" s="28"/>
      <c r="Y213" s="18"/>
      <c r="Z213" s="18"/>
      <c r="AA213" s="18"/>
      <c r="AB213" s="18"/>
      <c r="AC213" s="18"/>
      <c r="AD213" s="18"/>
      <c r="AE213" s="18"/>
      <c r="AF213" s="18"/>
      <c r="AG213" s="18"/>
      <c r="AH213" s="18"/>
      <c r="AI213" s="23"/>
      <c r="AJ213" s="18"/>
    </row>
    <row r="214" s="3" customFormat="1" spans="1:36">
      <c r="A214" s="21" t="s">
        <v>608</v>
      </c>
      <c r="B214" s="17"/>
      <c r="C214" s="23"/>
      <c r="D214" s="18"/>
      <c r="E214" s="24"/>
      <c r="F214" s="18"/>
      <c r="G214" s="18"/>
      <c r="H214" s="18"/>
      <c r="I214" s="18"/>
      <c r="J214" s="16"/>
      <c r="K214" s="28"/>
      <c r="L214" s="28"/>
      <c r="M214" s="28"/>
      <c r="N214" s="28"/>
      <c r="O214" s="28"/>
      <c r="P214" s="28"/>
      <c r="Q214" s="28"/>
      <c r="R214" s="28"/>
      <c r="S214" s="28"/>
      <c r="T214" s="28"/>
      <c r="U214" s="28"/>
      <c r="V214" s="28"/>
      <c r="W214" s="28"/>
      <c r="X214" s="28"/>
      <c r="Y214" s="18"/>
      <c r="Z214" s="18"/>
      <c r="AA214" s="18"/>
      <c r="AB214" s="18"/>
      <c r="AC214" s="18"/>
      <c r="AD214" s="18"/>
      <c r="AE214" s="18"/>
      <c r="AF214" s="18"/>
      <c r="AG214" s="18"/>
      <c r="AH214" s="18"/>
      <c r="AI214" s="23"/>
      <c r="AJ214" s="18"/>
    </row>
    <row r="215" s="4" customFormat="1" ht="15.75" spans="1:42">
      <c r="A215" s="21" t="s">
        <v>609</v>
      </c>
      <c r="B215" s="17"/>
      <c r="C215" s="23"/>
      <c r="D215" s="18"/>
      <c r="E215" s="24"/>
      <c r="F215" s="18"/>
      <c r="G215" s="18"/>
      <c r="H215" s="18"/>
      <c r="I215" s="18"/>
      <c r="J215" s="16"/>
      <c r="K215" s="28"/>
      <c r="L215" s="28"/>
      <c r="M215" s="28"/>
      <c r="N215" s="28"/>
      <c r="O215" s="28"/>
      <c r="P215" s="28"/>
      <c r="Q215" s="28"/>
      <c r="R215" s="28"/>
      <c r="S215" s="28"/>
      <c r="T215" s="28"/>
      <c r="U215" s="28"/>
      <c r="V215" s="28"/>
      <c r="W215" s="28"/>
      <c r="X215" s="28"/>
      <c r="Y215" s="18"/>
      <c r="Z215" s="18"/>
      <c r="AA215" s="18"/>
      <c r="AB215" s="18"/>
      <c r="AC215" s="18"/>
      <c r="AD215" s="18"/>
      <c r="AE215" s="18"/>
      <c r="AF215" s="18"/>
      <c r="AG215" s="18"/>
      <c r="AH215" s="18"/>
      <c r="AI215" s="23"/>
      <c r="AJ215" s="18"/>
      <c r="AK215" s="3"/>
      <c r="AL215" s="3"/>
      <c r="AM215" s="3"/>
      <c r="AN215" s="3"/>
      <c r="AO215" s="3"/>
      <c r="AP215" s="3"/>
    </row>
    <row r="216" s="4" customFormat="1" ht="15.75" spans="1:36">
      <c r="A216" s="21" t="s">
        <v>610</v>
      </c>
      <c r="B216" s="20">
        <f>B217+B219+B222+B224</f>
        <v>4</v>
      </c>
      <c r="C216" s="23"/>
      <c r="D216" s="21"/>
      <c r="E216" s="60"/>
      <c r="F216" s="21"/>
      <c r="G216" s="21"/>
      <c r="H216" s="21"/>
      <c r="I216" s="21"/>
      <c r="J216" s="19"/>
      <c r="K216" s="30">
        <f>L216+Q216</f>
        <v>2170</v>
      </c>
      <c r="L216" s="30">
        <f>N216+M216+O216+P216</f>
        <v>2093</v>
      </c>
      <c r="M216" s="30">
        <f>M217+M219+M222+M224</f>
        <v>1600</v>
      </c>
      <c r="N216" s="30">
        <f t="shared" ref="N216:Q216" si="26">N217+N219+N222+N224</f>
        <v>493</v>
      </c>
      <c r="O216" s="30">
        <f t="shared" si="26"/>
        <v>0</v>
      </c>
      <c r="P216" s="30">
        <f t="shared" si="26"/>
        <v>0</v>
      </c>
      <c r="Q216" s="30">
        <f t="shared" si="26"/>
        <v>77</v>
      </c>
      <c r="R216" s="30"/>
      <c r="S216" s="30"/>
      <c r="T216" s="30"/>
      <c r="U216" s="30"/>
      <c r="V216" s="30"/>
      <c r="W216" s="30"/>
      <c r="X216" s="30"/>
      <c r="Y216" s="21"/>
      <c r="Z216" s="21"/>
      <c r="AA216" s="21"/>
      <c r="AB216" s="21"/>
      <c r="AC216" s="21"/>
      <c r="AD216" s="21"/>
      <c r="AE216" s="21"/>
      <c r="AF216" s="21"/>
      <c r="AG216" s="21"/>
      <c r="AH216" s="21"/>
      <c r="AI216" s="64"/>
      <c r="AJ216" s="21"/>
    </row>
    <row r="217" s="3" customFormat="1" ht="24" spans="1:42">
      <c r="A217" s="21" t="s">
        <v>611</v>
      </c>
      <c r="B217" s="20">
        <v>1</v>
      </c>
      <c r="C217" s="23"/>
      <c r="D217" s="21"/>
      <c r="E217" s="24"/>
      <c r="F217" s="21"/>
      <c r="G217" s="21"/>
      <c r="H217" s="18"/>
      <c r="I217" s="18"/>
      <c r="J217" s="16"/>
      <c r="K217" s="30">
        <v>1100</v>
      </c>
      <c r="L217" s="30">
        <f t="shared" ref="L217:L225" si="27">N217+M217+O217+P217</f>
        <v>1100</v>
      </c>
      <c r="M217" s="30">
        <f>M218</f>
        <v>1100</v>
      </c>
      <c r="N217" s="30">
        <f t="shared" ref="N217:Q217" si="28">N218</f>
        <v>0</v>
      </c>
      <c r="O217" s="30">
        <f t="shared" si="28"/>
        <v>0</v>
      </c>
      <c r="P217" s="30">
        <f t="shared" si="28"/>
        <v>0</v>
      </c>
      <c r="Q217" s="30">
        <f t="shared" si="28"/>
        <v>0</v>
      </c>
      <c r="R217" s="30"/>
      <c r="S217" s="30"/>
      <c r="T217" s="30"/>
      <c r="U217" s="30"/>
      <c r="V217" s="30"/>
      <c r="W217" s="30"/>
      <c r="X217" s="30"/>
      <c r="Y217" s="21"/>
      <c r="Z217" s="21"/>
      <c r="AA217" s="21"/>
      <c r="AB217" s="21"/>
      <c r="AC217" s="21"/>
      <c r="AD217" s="21"/>
      <c r="AE217" s="21"/>
      <c r="AF217" s="21"/>
      <c r="AG217" s="21"/>
      <c r="AH217" s="21"/>
      <c r="AI217" s="64"/>
      <c r="AJ217" s="21"/>
      <c r="AK217" s="4"/>
      <c r="AL217" s="4"/>
      <c r="AM217" s="4"/>
      <c r="AN217" s="4"/>
      <c r="AO217" s="4"/>
      <c r="AP217" s="4"/>
    </row>
    <row r="218" s="3" customFormat="1" ht="132" spans="1:36">
      <c r="A218" s="21">
        <v>1</v>
      </c>
      <c r="B218" s="17" t="s">
        <v>612</v>
      </c>
      <c r="C218" s="23" t="str">
        <f>VLOOKUP(B218,'[1]2023年度统筹整合财政涉农资金项目明细表'!$B$11:$C$319,2,FALSE)</f>
        <v>为5780余户脱贫户和监测户产业发展小额信贷资金贴息。</v>
      </c>
      <c r="D218" s="18" t="s">
        <v>319</v>
      </c>
      <c r="E218" s="24" t="s">
        <v>120</v>
      </c>
      <c r="F218" s="18" t="s">
        <v>613</v>
      </c>
      <c r="G218" s="18">
        <v>2023</v>
      </c>
      <c r="H218" s="18" t="s">
        <v>319</v>
      </c>
      <c r="I218" s="18" t="s">
        <v>583</v>
      </c>
      <c r="J218" s="16">
        <v>15309150605</v>
      </c>
      <c r="K218" s="28">
        <f>L218+Q218</f>
        <v>1100</v>
      </c>
      <c r="L218" s="28">
        <f t="shared" si="27"/>
        <v>1100</v>
      </c>
      <c r="M218" s="28">
        <v>1100</v>
      </c>
      <c r="N218" s="28"/>
      <c r="O218" s="28"/>
      <c r="P218" s="28"/>
      <c r="Q218" s="28"/>
      <c r="R218" s="28"/>
      <c r="S218" s="28"/>
      <c r="T218" s="28"/>
      <c r="U218" s="28"/>
      <c r="V218" s="28"/>
      <c r="W218" s="28"/>
      <c r="X218" s="28"/>
      <c r="Y218" s="18" t="s">
        <v>51</v>
      </c>
      <c r="Z218" s="18" t="s">
        <v>63</v>
      </c>
      <c r="AA218" s="18" t="s">
        <v>52</v>
      </c>
      <c r="AB218" s="18" t="s">
        <v>64</v>
      </c>
      <c r="AC218" s="18" t="s">
        <v>52</v>
      </c>
      <c r="AD218" s="18" t="s">
        <v>52</v>
      </c>
      <c r="AE218" s="18">
        <f>VLOOKUP(B218,'[1]2023年度统筹整合财政涉农资金项目明细表'!$B$11:$L$319,11,FALSE)</f>
        <v>5780</v>
      </c>
      <c r="AF218" s="18">
        <f>VLOOKUP(B218,'[1]2023年度统筹整合财政涉农资金项目明细表'!$B$11:$M$321,12,FALSE)</f>
        <v>13000</v>
      </c>
      <c r="AG218" s="18">
        <f>VLOOKUP(B218,'[1]2023年度统筹整合财政涉农资金项目明细表'!$B$11:$O$319,14,FALSE)</f>
        <v>13000</v>
      </c>
      <c r="AH218" s="62" t="s">
        <v>614</v>
      </c>
      <c r="AI218" s="23" t="str">
        <f>VLOOKUP(B218,'[1]2023年度统筹整合财政涉农资金项目明细表'!$B$11:$E$319,4,FALSE)</f>
        <v>金融支持，预计为5780余户小额信贷贴息，促进脱贫人口发展产业，增加收入。</v>
      </c>
      <c r="AJ218" s="18"/>
    </row>
    <row r="219" s="3" customFormat="1" ht="48" spans="1:36">
      <c r="A219" s="21" t="s">
        <v>615</v>
      </c>
      <c r="B219" s="17">
        <v>1</v>
      </c>
      <c r="C219" s="23"/>
      <c r="D219" s="18"/>
      <c r="E219" s="24"/>
      <c r="F219" s="18"/>
      <c r="G219" s="18"/>
      <c r="H219" s="18"/>
      <c r="I219" s="18"/>
      <c r="J219" s="16"/>
      <c r="K219" s="28">
        <v>500</v>
      </c>
      <c r="L219" s="28">
        <f t="shared" si="27"/>
        <v>423</v>
      </c>
      <c r="M219" s="28">
        <f>M220</f>
        <v>0</v>
      </c>
      <c r="N219" s="28">
        <f t="shared" ref="N219:Q219" si="29">N220</f>
        <v>423</v>
      </c>
      <c r="O219" s="28">
        <f t="shared" si="29"/>
        <v>0</v>
      </c>
      <c r="P219" s="28">
        <f t="shared" si="29"/>
        <v>0</v>
      </c>
      <c r="Q219" s="28">
        <f t="shared" si="29"/>
        <v>77</v>
      </c>
      <c r="R219" s="28"/>
      <c r="S219" s="28"/>
      <c r="T219" s="28"/>
      <c r="U219" s="28"/>
      <c r="V219" s="28"/>
      <c r="W219" s="28"/>
      <c r="X219" s="28"/>
      <c r="Y219" s="18"/>
      <c r="Z219" s="18"/>
      <c r="AA219" s="18"/>
      <c r="AB219" s="18"/>
      <c r="AC219" s="18"/>
      <c r="AD219" s="18"/>
      <c r="AE219" s="18"/>
      <c r="AF219" s="18"/>
      <c r="AG219" s="18"/>
      <c r="AH219" s="62"/>
      <c r="AI219" s="63"/>
      <c r="AJ219" s="18"/>
    </row>
    <row r="220" s="3" customFormat="1" ht="84" spans="1:36">
      <c r="A220" s="21">
        <v>1</v>
      </c>
      <c r="B220" s="17" t="s">
        <v>616</v>
      </c>
      <c r="C220" s="23" t="str">
        <f>VLOOKUP(B220,'[1]2023年度统筹整合财政涉农资金项目明细表'!$B$11:$C$319,2,FALSE)</f>
        <v>支付市场主体贷款贴息补助资金423万元，用于市场经营主体带动脱贫人口和监测人口发展产业，实现脱贫人口和监测人口稳定增收。</v>
      </c>
      <c r="D220" s="18" t="s">
        <v>319</v>
      </c>
      <c r="E220" s="24" t="s">
        <v>120</v>
      </c>
      <c r="F220" s="18" t="s">
        <v>69</v>
      </c>
      <c r="G220" s="18">
        <v>2023</v>
      </c>
      <c r="H220" s="18" t="s">
        <v>319</v>
      </c>
      <c r="I220" s="18" t="s">
        <v>583</v>
      </c>
      <c r="J220" s="16">
        <v>15309150605</v>
      </c>
      <c r="K220" s="28">
        <v>500</v>
      </c>
      <c r="L220" s="28">
        <f t="shared" si="27"/>
        <v>423</v>
      </c>
      <c r="M220" s="28"/>
      <c r="N220" s="28">
        <v>423</v>
      </c>
      <c r="O220" s="28"/>
      <c r="P220" s="28"/>
      <c r="Q220" s="28">
        <v>77</v>
      </c>
      <c r="R220" s="28"/>
      <c r="S220" s="28"/>
      <c r="T220" s="28"/>
      <c r="U220" s="28"/>
      <c r="V220" s="28"/>
      <c r="W220" s="28"/>
      <c r="X220" s="28"/>
      <c r="Y220" s="18" t="s">
        <v>51</v>
      </c>
      <c r="Z220" s="18" t="s">
        <v>63</v>
      </c>
      <c r="AA220" s="18" t="s">
        <v>52</v>
      </c>
      <c r="AB220" s="18" t="s">
        <v>64</v>
      </c>
      <c r="AC220" s="18" t="s">
        <v>52</v>
      </c>
      <c r="AD220" s="18" t="s">
        <v>52</v>
      </c>
      <c r="AE220" s="18">
        <f>VLOOKUP(B220,'[1]2023年度统筹整合财政涉农资金项目明细表'!$B$11:$L$319,11,FALSE)</f>
        <v>540</v>
      </c>
      <c r="AF220" s="18">
        <f>VLOOKUP(B220,'[1]2023年度统筹整合财政涉农资金项目明细表'!$B$11:$M$321,12,FALSE)</f>
        <v>1500</v>
      </c>
      <c r="AG220" s="18">
        <f>VLOOKUP(B220,'[1]2023年度统筹整合财政涉农资金项目明细表'!$B$11:$O$319,14,FALSE)</f>
        <v>5300</v>
      </c>
      <c r="AH220" s="18" t="s">
        <v>617</v>
      </c>
      <c r="AI220" s="23" t="str">
        <f>VLOOKUP(B220,'[1]2023年度统筹整合财政涉农资金项目明细表'!$B$11:$E$319,4,FALSE)</f>
        <v>金融支持，投入资金423万元，预计为全县11个镇30余家市场主体贷款实施贴息，实现脱贫户及监测户劳务人均年增收1800元以上。</v>
      </c>
      <c r="AJ220" s="18"/>
    </row>
    <row r="221" s="3" customFormat="1" ht="24" spans="1:36">
      <c r="A221" s="19" t="s">
        <v>618</v>
      </c>
      <c r="B221" s="17"/>
      <c r="C221" s="23"/>
      <c r="D221" s="18"/>
      <c r="E221" s="24"/>
      <c r="F221" s="18"/>
      <c r="G221" s="18"/>
      <c r="H221" s="18"/>
      <c r="I221" s="18"/>
      <c r="J221" s="16"/>
      <c r="K221" s="28"/>
      <c r="L221" s="28"/>
      <c r="M221" s="28"/>
      <c r="N221" s="28"/>
      <c r="O221" s="28"/>
      <c r="P221" s="28"/>
      <c r="Q221" s="28"/>
      <c r="R221" s="28"/>
      <c r="S221" s="28"/>
      <c r="T221" s="28"/>
      <c r="U221" s="28"/>
      <c r="V221" s="28"/>
      <c r="W221" s="28"/>
      <c r="X221" s="28"/>
      <c r="Y221" s="18"/>
      <c r="Z221" s="18"/>
      <c r="AA221" s="18"/>
      <c r="AB221" s="18"/>
      <c r="AC221" s="18"/>
      <c r="AD221" s="18"/>
      <c r="AE221" s="18"/>
      <c r="AF221" s="18"/>
      <c r="AG221" s="18"/>
      <c r="AH221" s="18"/>
      <c r="AI221" s="23"/>
      <c r="AJ221" s="18"/>
    </row>
    <row r="222" s="3" customFormat="1" ht="36" spans="1:36">
      <c r="A222" s="19" t="s">
        <v>619</v>
      </c>
      <c r="B222" s="17">
        <v>1</v>
      </c>
      <c r="C222" s="23"/>
      <c r="D222" s="18"/>
      <c r="E222" s="24"/>
      <c r="F222" s="18"/>
      <c r="G222" s="18"/>
      <c r="H222" s="18"/>
      <c r="I222" s="18"/>
      <c r="J222" s="16"/>
      <c r="K222" s="28">
        <v>500</v>
      </c>
      <c r="L222" s="28">
        <f t="shared" si="27"/>
        <v>500</v>
      </c>
      <c r="M222" s="28">
        <f>M223</f>
        <v>500</v>
      </c>
      <c r="N222" s="28">
        <f t="shared" ref="N222:Q222" si="30">N223</f>
        <v>0</v>
      </c>
      <c r="O222" s="28">
        <f t="shared" si="30"/>
        <v>0</v>
      </c>
      <c r="P222" s="28">
        <f t="shared" si="30"/>
        <v>0</v>
      </c>
      <c r="Q222" s="28">
        <f t="shared" si="30"/>
        <v>0</v>
      </c>
      <c r="R222" s="28"/>
      <c r="S222" s="28"/>
      <c r="T222" s="28"/>
      <c r="U222" s="28"/>
      <c r="V222" s="28"/>
      <c r="W222" s="28"/>
      <c r="X222" s="28"/>
      <c r="Y222" s="18"/>
      <c r="Z222" s="18"/>
      <c r="AA222" s="18"/>
      <c r="AB222" s="18"/>
      <c r="AC222" s="18"/>
      <c r="AD222" s="18"/>
      <c r="AE222" s="18"/>
      <c r="AF222" s="18"/>
      <c r="AG222" s="18"/>
      <c r="AH222" s="18"/>
      <c r="AI222" s="23"/>
      <c r="AJ222" s="18"/>
    </row>
    <row r="223" s="3" customFormat="1" ht="108" spans="1:36">
      <c r="A223" s="19" t="s">
        <v>316</v>
      </c>
      <c r="B223" s="17" t="s">
        <v>620</v>
      </c>
      <c r="C223" s="23" t="str">
        <f>VLOOKUP(B223,'[1]2023年度统筹整合财政涉农资金项目明细表'!$B$11:$C$319,2,FALSE)</f>
        <v>为1000户脱贫户和监测户产业发展小额信贷资金风险担保。</v>
      </c>
      <c r="D223" s="18" t="s">
        <v>319</v>
      </c>
      <c r="E223" s="24" t="s">
        <v>120</v>
      </c>
      <c r="F223" s="18" t="s">
        <v>613</v>
      </c>
      <c r="G223" s="18">
        <v>2023</v>
      </c>
      <c r="H223" s="18" t="s">
        <v>319</v>
      </c>
      <c r="I223" s="18" t="s">
        <v>583</v>
      </c>
      <c r="J223" s="16">
        <v>15309150605</v>
      </c>
      <c r="K223" s="28">
        <f>L223+Q223</f>
        <v>500</v>
      </c>
      <c r="L223" s="28">
        <f t="shared" si="27"/>
        <v>500</v>
      </c>
      <c r="M223" s="28">
        <v>500</v>
      </c>
      <c r="N223" s="28"/>
      <c r="O223" s="28"/>
      <c r="P223" s="28"/>
      <c r="Q223" s="28"/>
      <c r="R223" s="28"/>
      <c r="S223" s="28"/>
      <c r="T223" s="28"/>
      <c r="U223" s="28"/>
      <c r="V223" s="28"/>
      <c r="W223" s="28"/>
      <c r="X223" s="28"/>
      <c r="Y223" s="18" t="s">
        <v>51</v>
      </c>
      <c r="Z223" s="18" t="s">
        <v>63</v>
      </c>
      <c r="AA223" s="18" t="s">
        <v>52</v>
      </c>
      <c r="AB223" s="18" t="s">
        <v>64</v>
      </c>
      <c r="AC223" s="18" t="s">
        <v>52</v>
      </c>
      <c r="AD223" s="18" t="s">
        <v>52</v>
      </c>
      <c r="AE223" s="18">
        <f>VLOOKUP(B223,'[1]2023年度统筹整合财政涉农资金项目明细表'!$B$11:$L$319,11,FALSE)</f>
        <v>1000</v>
      </c>
      <c r="AF223" s="18">
        <f>VLOOKUP(B223,'[1]2023年度统筹整合财政涉农资金项目明细表'!$B$11:$M$321,12,FALSE)</f>
        <v>1500</v>
      </c>
      <c r="AG223" s="18">
        <f>VLOOKUP(B223,'[1]2023年度统筹整合财政涉农资金项目明细表'!$B$11:$O$319,14,FALSE)</f>
        <v>1500</v>
      </c>
      <c r="AH223" s="62" t="s">
        <v>621</v>
      </c>
      <c r="AI223" s="23" t="str">
        <f>VLOOKUP(B223,'[1]2023年度统筹整合财政涉农资金项目明细表'!$B$11:$E$319,4,FALSE)</f>
        <v>投入小额信贷风险补偿金用于1000户脱贫人口和防返贫监测人口产业发展小额信贷担保，实现脱贫人口和监测人口产业发展壮大，收入稳步提升。</v>
      </c>
      <c r="AJ223" s="18"/>
    </row>
    <row r="224" s="3" customFormat="1" spans="1:36">
      <c r="A224" s="19" t="s">
        <v>622</v>
      </c>
      <c r="B224" s="17">
        <v>1</v>
      </c>
      <c r="C224" s="23"/>
      <c r="D224" s="18"/>
      <c r="E224" s="24"/>
      <c r="F224" s="18"/>
      <c r="G224" s="18"/>
      <c r="H224" s="18"/>
      <c r="I224" s="18"/>
      <c r="J224" s="16"/>
      <c r="K224" s="28">
        <v>70</v>
      </c>
      <c r="L224" s="28">
        <f t="shared" si="27"/>
        <v>70</v>
      </c>
      <c r="M224" s="28">
        <f>M225</f>
        <v>0</v>
      </c>
      <c r="N224" s="28">
        <f t="shared" ref="N224:Q224" si="31">N225</f>
        <v>70</v>
      </c>
      <c r="O224" s="28">
        <f t="shared" si="31"/>
        <v>0</v>
      </c>
      <c r="P224" s="28">
        <f t="shared" si="31"/>
        <v>0</v>
      </c>
      <c r="Q224" s="28">
        <f t="shared" si="31"/>
        <v>0</v>
      </c>
      <c r="R224" s="28"/>
      <c r="S224" s="28"/>
      <c r="T224" s="28"/>
      <c r="U224" s="28"/>
      <c r="V224" s="28"/>
      <c r="W224" s="28"/>
      <c r="X224" s="28"/>
      <c r="Y224" s="18"/>
      <c r="Z224" s="18"/>
      <c r="AA224" s="18"/>
      <c r="AB224" s="18"/>
      <c r="AC224" s="18"/>
      <c r="AD224" s="18"/>
      <c r="AE224" s="18"/>
      <c r="AF224" s="18"/>
      <c r="AG224" s="18"/>
      <c r="AH224" s="62"/>
      <c r="AI224" s="63"/>
      <c r="AJ224" s="18"/>
    </row>
    <row r="225" s="3" customFormat="1" ht="156" spans="1:36">
      <c r="A225" s="19" t="s">
        <v>316</v>
      </c>
      <c r="B225" s="17" t="s">
        <v>623</v>
      </c>
      <c r="C225" s="23" t="str">
        <f>VLOOKUP(B225,'[1]2023年度统筹整合财政涉农资金项目明细表'!$B$11:$C$319,2,FALSE)</f>
        <v>为脱贫户和监测户产业发展互助资金借款贴息。</v>
      </c>
      <c r="D225" s="18" t="s">
        <v>319</v>
      </c>
      <c r="E225" s="24" t="s">
        <v>120</v>
      </c>
      <c r="F225" s="18" t="s">
        <v>613</v>
      </c>
      <c r="G225" s="18">
        <v>2023</v>
      </c>
      <c r="H225" s="18" t="s">
        <v>319</v>
      </c>
      <c r="I225" s="18" t="s">
        <v>583</v>
      </c>
      <c r="J225" s="16">
        <v>15309150605</v>
      </c>
      <c r="K225" s="28">
        <f>L225+Q225</f>
        <v>70</v>
      </c>
      <c r="L225" s="28">
        <f t="shared" si="27"/>
        <v>70</v>
      </c>
      <c r="M225" s="28"/>
      <c r="N225" s="28">
        <v>70</v>
      </c>
      <c r="O225" s="28"/>
      <c r="P225" s="28"/>
      <c r="Q225" s="28"/>
      <c r="R225" s="28"/>
      <c r="S225" s="28"/>
      <c r="T225" s="28"/>
      <c r="U225" s="28"/>
      <c r="V225" s="28"/>
      <c r="W225" s="28"/>
      <c r="X225" s="28"/>
      <c r="Y225" s="18" t="s">
        <v>51</v>
      </c>
      <c r="Z225" s="18" t="s">
        <v>63</v>
      </c>
      <c r="AA225" s="18" t="s">
        <v>52</v>
      </c>
      <c r="AB225" s="18" t="s">
        <v>64</v>
      </c>
      <c r="AC225" s="18" t="s">
        <v>52</v>
      </c>
      <c r="AD225" s="18" t="s">
        <v>52</v>
      </c>
      <c r="AE225" s="18">
        <f>VLOOKUP(B225,'[1]2023年度统筹整合财政涉农资金项目明细表'!$B$11:$L$319,11,FALSE)</f>
        <v>800</v>
      </c>
      <c r="AF225" s="18">
        <f>VLOOKUP(B225,'[1]2023年度统筹整合财政涉农资金项目明细表'!$B$11:$M$321,12,FALSE)</f>
        <v>2560</v>
      </c>
      <c r="AG225" s="18">
        <f>VLOOKUP(B225,'[1]2023年度统筹整合财政涉农资金项目明细表'!$B$11:$O$319,14,FALSE)</f>
        <v>2560</v>
      </c>
      <c r="AH225" s="26" t="s">
        <v>624</v>
      </c>
      <c r="AI225" s="23" t="str">
        <f>VLOOKUP(B225,'[1]2023年度统筹整合财政涉农资金项目明细表'!$B$11:$E$319,4,FALSE)</f>
        <v>投入补贴资金70万元，用于800户脱贫人口和防返贫监测人口产业发展互助资金借款占用费补贴项目，实现脱贫人口和监测人口年户均增收800元以上。</v>
      </c>
      <c r="AJ225" s="18"/>
    </row>
    <row r="226" s="3" customFormat="1" ht="24" spans="1:36">
      <c r="A226" s="21" t="s">
        <v>625</v>
      </c>
      <c r="B226" s="17">
        <f>B228+B251</f>
        <v>62</v>
      </c>
      <c r="C226" s="23"/>
      <c r="D226" s="18"/>
      <c r="E226" s="24"/>
      <c r="F226" s="18"/>
      <c r="G226" s="18"/>
      <c r="H226" s="18"/>
      <c r="I226" s="18"/>
      <c r="J226" s="16"/>
      <c r="K226" s="28">
        <f>L226+Q226</f>
        <v>7090.7</v>
      </c>
      <c r="L226" s="28">
        <f>M226+N226+O226+P226</f>
        <v>3303.7</v>
      </c>
      <c r="M226" s="28">
        <f>M228+M251</f>
        <v>1707</v>
      </c>
      <c r="N226" s="28">
        <f t="shared" ref="N226:Q226" si="32">N228+N251</f>
        <v>780</v>
      </c>
      <c r="O226" s="28">
        <f t="shared" si="32"/>
        <v>134</v>
      </c>
      <c r="P226" s="28">
        <f t="shared" si="32"/>
        <v>682.7</v>
      </c>
      <c r="Q226" s="28">
        <f t="shared" si="32"/>
        <v>3787</v>
      </c>
      <c r="R226" s="28"/>
      <c r="S226" s="28"/>
      <c r="T226" s="28"/>
      <c r="U226" s="28"/>
      <c r="V226" s="28"/>
      <c r="W226" s="28"/>
      <c r="X226" s="28"/>
      <c r="Y226" s="18"/>
      <c r="Z226" s="18"/>
      <c r="AA226" s="18"/>
      <c r="AB226" s="18"/>
      <c r="AC226" s="18"/>
      <c r="AD226" s="18"/>
      <c r="AE226" s="18"/>
      <c r="AF226" s="18"/>
      <c r="AG226" s="18"/>
      <c r="AH226" s="18"/>
      <c r="AI226" s="23"/>
      <c r="AJ226" s="18"/>
    </row>
    <row r="227" s="3" customFormat="1" ht="24" spans="1:36">
      <c r="A227" s="19" t="s">
        <v>626</v>
      </c>
      <c r="B227" s="17"/>
      <c r="C227" s="23"/>
      <c r="D227" s="18"/>
      <c r="E227" s="24"/>
      <c r="F227" s="18"/>
      <c r="G227" s="18"/>
      <c r="H227" s="18"/>
      <c r="I227" s="18"/>
      <c r="J227" s="16"/>
      <c r="K227" s="28"/>
      <c r="L227" s="28"/>
      <c r="M227" s="28"/>
      <c r="N227" s="28"/>
      <c r="O227" s="28"/>
      <c r="P227" s="28"/>
      <c r="Q227" s="28"/>
      <c r="R227" s="28"/>
      <c r="S227" s="28"/>
      <c r="T227" s="28"/>
      <c r="U227" s="28"/>
      <c r="V227" s="28"/>
      <c r="W227" s="28"/>
      <c r="X227" s="28"/>
      <c r="Y227" s="18"/>
      <c r="Z227" s="18"/>
      <c r="AA227" s="18"/>
      <c r="AB227" s="18"/>
      <c r="AC227" s="18"/>
      <c r="AD227" s="18"/>
      <c r="AE227" s="18"/>
      <c r="AF227" s="18"/>
      <c r="AG227" s="18"/>
      <c r="AH227" s="18"/>
      <c r="AI227" s="23"/>
      <c r="AJ227" s="18"/>
    </row>
    <row r="228" s="3" customFormat="1" ht="24" spans="1:36">
      <c r="A228" s="19" t="s">
        <v>627</v>
      </c>
      <c r="B228" s="17">
        <v>22</v>
      </c>
      <c r="C228" s="23"/>
      <c r="D228" s="18"/>
      <c r="E228" s="24"/>
      <c r="F228" s="18"/>
      <c r="G228" s="18"/>
      <c r="H228" s="18"/>
      <c r="I228" s="18"/>
      <c r="J228" s="16"/>
      <c r="K228" s="28">
        <f>K229+K230+K231+K232+K233+K234+K235+K236+K237+K238+K239+K240+K241+K242+K243+K244+K245+K246+K247+K248+K249+K250</f>
        <v>4023.5</v>
      </c>
      <c r="L228" s="28">
        <f>L229+L230+L231+L232+L233+L234+L235+L236+L237+L238+L239+L240+L241+L242+L243+L244+L245+L246+L247+L248+L249+L250</f>
        <v>509.5</v>
      </c>
      <c r="M228" s="28">
        <f>M229+M230+M231+M232+M233+M234+M235+M236+M237+M238+M239+M240+M241+M242+M243+M244+M245+M246+M247+M248+M249+M250</f>
        <v>484.5</v>
      </c>
      <c r="N228" s="28">
        <f>N229+N230+N231+N232+N233+N234+N235+N236+N237+N238+N239+N240+N241+N242+N243+N244+N245+N246+N247+N248+N249+N250</f>
        <v>0</v>
      </c>
      <c r="O228" s="28">
        <f>O229+O230+O231+O232+O233+O234+O235+O236+O237+O238+O239+O240+O241+O242+O243+O244+O245+O246+O247+O248+O249+O250</f>
        <v>25</v>
      </c>
      <c r="P228" s="28">
        <f t="shared" ref="N228:Q228" si="33">P229+P230+P231+P232+P233+P234+P235+P236+P237+P238+P239+P240+P241+P242+P243+P244+P245+P246+P247+P248+P249</f>
        <v>0</v>
      </c>
      <c r="Q228" s="28">
        <f t="shared" si="33"/>
        <v>3514</v>
      </c>
      <c r="R228" s="28"/>
      <c r="S228" s="28"/>
      <c r="T228" s="28"/>
      <c r="U228" s="28"/>
      <c r="V228" s="28"/>
      <c r="W228" s="28"/>
      <c r="X228" s="28"/>
      <c r="Y228" s="18"/>
      <c r="Z228" s="18"/>
      <c r="AA228" s="18"/>
      <c r="AB228" s="18"/>
      <c r="AC228" s="18"/>
      <c r="AD228" s="18"/>
      <c r="AE228" s="18"/>
      <c r="AF228" s="18"/>
      <c r="AG228" s="18"/>
      <c r="AH228" s="18"/>
      <c r="AI228" s="23"/>
      <c r="AJ228" s="18"/>
    </row>
    <row r="229" s="3" customFormat="1" ht="56.25" spans="1:36">
      <c r="A229" s="19" t="s">
        <v>316</v>
      </c>
      <c r="B229" s="17" t="s">
        <v>628</v>
      </c>
      <c r="C229" s="23" t="str">
        <f>VLOOKUP(B229,'[1]2023年度统筹整合财政涉农资金项目明细表'!$B$11:$C$319,2,FALSE)</f>
        <v>群力村1组黑水沟新建70立方的清水池1个、杨家沟新建50立方清水池1个；乐家沟新建10立方清水池1个；4组老鸦岩新建50立方米清水池1个。铺设管道4000米（产权归村集体所有）。</v>
      </c>
      <c r="D229" s="18" t="s">
        <v>59</v>
      </c>
      <c r="E229" s="24" t="s">
        <v>59</v>
      </c>
      <c r="F229" s="18" t="s">
        <v>629</v>
      </c>
      <c r="G229" s="18">
        <v>2023</v>
      </c>
      <c r="H229" s="18" t="s">
        <v>410</v>
      </c>
      <c r="I229" s="18" t="s">
        <v>62</v>
      </c>
      <c r="J229" s="16">
        <v>13571453881</v>
      </c>
      <c r="K229" s="28">
        <f t="shared" ref="K229:K250" si="34">L229+Q229</f>
        <v>25</v>
      </c>
      <c r="L229" s="28">
        <f t="shared" ref="L228:L256" si="35">M229+N229+O229+P229</f>
        <v>25</v>
      </c>
      <c r="M229" s="28">
        <v>25</v>
      </c>
      <c r="N229" s="28"/>
      <c r="O229" s="28"/>
      <c r="P229" s="28"/>
      <c r="Q229" s="28"/>
      <c r="R229" s="28"/>
      <c r="S229" s="28"/>
      <c r="T229" s="28"/>
      <c r="U229" s="28"/>
      <c r="V229" s="28"/>
      <c r="W229" s="28"/>
      <c r="X229" s="28"/>
      <c r="Y229" s="18" t="s">
        <v>51</v>
      </c>
      <c r="Z229" s="18" t="s">
        <v>63</v>
      </c>
      <c r="AA229" s="18" t="s">
        <v>52</v>
      </c>
      <c r="AB229" s="18" t="s">
        <v>64</v>
      </c>
      <c r="AC229" s="18" t="s">
        <v>52</v>
      </c>
      <c r="AD229" s="18" t="s">
        <v>52</v>
      </c>
      <c r="AE229" s="18">
        <f>VLOOKUP(B229,'[1]2023年度统筹整合财政涉农资金项目明细表'!$B$11:$L$319,11,FALSE)</f>
        <v>28</v>
      </c>
      <c r="AF229" s="18">
        <f>VLOOKUP(B229,'[1]2023年度统筹整合财政涉农资金项目明细表'!$B$11:$M$321,12,FALSE)</f>
        <v>72</v>
      </c>
      <c r="AG229" s="18">
        <f>VLOOKUP(B229,'[1]2023年度统筹整合财政涉农资金项目明细表'!$B$11:$O$319,14,FALSE)</f>
        <v>246</v>
      </c>
      <c r="AH229" s="18" t="s">
        <v>630</v>
      </c>
      <c r="AI229" s="23" t="str">
        <f>VLOOKUP(B229,'[1]2023年度统筹整合财政涉农资金项目明细表'!$B$11:$E$319,4,FALSE)</f>
        <v>通过项目实施保障37户246人群众饮水安全，其中脱贫户（含监测户）28户72人。项目建设期通过直接务工方式带动当地10户农户增收，预计户年均增收不低于1000元。</v>
      </c>
      <c r="AJ229" s="18"/>
    </row>
    <row r="230" s="3" customFormat="1" ht="56.25" spans="1:36">
      <c r="A230" s="19" t="s">
        <v>322</v>
      </c>
      <c r="B230" s="17" t="s">
        <v>631</v>
      </c>
      <c r="C230" s="23" t="str">
        <f>VLOOKUP(B230,'[1]2023年度统筹整合财政涉农资金项目明细表'!$B$11:$C$319,2,FALSE)</f>
        <v>安坪社区瓦房沟四，六组新建100立方米蓄水池一座，50立方米生物过滤池一座，铺设管道500米，长6米拦水坝一座（产权归村集体所有）。</v>
      </c>
      <c r="D230" s="18" t="s">
        <v>59</v>
      </c>
      <c r="E230" s="24" t="s">
        <v>59</v>
      </c>
      <c r="F230" s="18" t="s">
        <v>491</v>
      </c>
      <c r="G230" s="18">
        <v>2023</v>
      </c>
      <c r="H230" s="18" t="s">
        <v>410</v>
      </c>
      <c r="I230" s="18" t="s">
        <v>62</v>
      </c>
      <c r="J230" s="16">
        <v>13571453881</v>
      </c>
      <c r="K230" s="28">
        <f t="shared" si="34"/>
        <v>25</v>
      </c>
      <c r="L230" s="28">
        <f t="shared" si="35"/>
        <v>25</v>
      </c>
      <c r="M230" s="28">
        <v>25</v>
      </c>
      <c r="N230" s="28"/>
      <c r="O230" s="28"/>
      <c r="P230" s="28"/>
      <c r="Q230" s="28"/>
      <c r="R230" s="28"/>
      <c r="S230" s="28"/>
      <c r="T230" s="28"/>
      <c r="U230" s="28"/>
      <c r="V230" s="28"/>
      <c r="W230" s="28"/>
      <c r="X230" s="28"/>
      <c r="Y230" s="18" t="s">
        <v>51</v>
      </c>
      <c r="Z230" s="18" t="s">
        <v>63</v>
      </c>
      <c r="AA230" s="18" t="s">
        <v>52</v>
      </c>
      <c r="AB230" s="18" t="s">
        <v>64</v>
      </c>
      <c r="AC230" s="18" t="s">
        <v>52</v>
      </c>
      <c r="AD230" s="18" t="s">
        <v>52</v>
      </c>
      <c r="AE230" s="18">
        <f>VLOOKUP(B230,'[1]2023年度统筹整合财政涉农资金项目明细表'!$B$11:$L$319,11,FALSE)</f>
        <v>20</v>
      </c>
      <c r="AF230" s="18">
        <f>VLOOKUP(B230,'[1]2023年度统筹整合财政涉农资金项目明细表'!$B$11:$M$321,12,FALSE)</f>
        <v>60</v>
      </c>
      <c r="AG230" s="18">
        <f>VLOOKUP(B230,'[1]2023年度统筹整合财政涉农资金项目明细表'!$B$11:$O$319,14,FALSE)</f>
        <v>197</v>
      </c>
      <c r="AH230" s="18" t="s">
        <v>630</v>
      </c>
      <c r="AI230" s="23" t="str">
        <f>VLOOKUP(B230,'[1]2023年度统筹整合财政涉农资金项目明细表'!$B$11:$E$319,4,FALSE)</f>
        <v>通过项目实施保障59户197人群众饮水安全，其中脱贫户（含监测户）20户60人。项目建设期通过直接务工方式带动当地10户农户增收，预计户年均增收不低于1000元。</v>
      </c>
      <c r="AJ230" s="18"/>
    </row>
    <row r="231" s="3" customFormat="1" ht="108" spans="1:36">
      <c r="A231" s="19" t="s">
        <v>325</v>
      </c>
      <c r="B231" s="17" t="s">
        <v>632</v>
      </c>
      <c r="C231" s="23" t="str">
        <f>VLOOKUP(B231,'[1]2023年度统筹整合财政涉农资金项目明细表'!$B$11:$C$319,2,FALSE)</f>
        <v>新建迎新社区五组阴洞沟清水过滤池一座40立方，蓄水池一座40立方，铺设饮水管网1200米（50PE管）（产权归村集体所有）。</v>
      </c>
      <c r="D231" s="18" t="s">
        <v>68</v>
      </c>
      <c r="E231" s="24" t="s">
        <v>68</v>
      </c>
      <c r="F231" s="18" t="s">
        <v>157</v>
      </c>
      <c r="G231" s="18">
        <v>2023</v>
      </c>
      <c r="H231" s="18" t="s">
        <v>410</v>
      </c>
      <c r="I231" s="18" t="s">
        <v>70</v>
      </c>
      <c r="J231" s="16">
        <v>13891512088</v>
      </c>
      <c r="K231" s="28">
        <f t="shared" si="34"/>
        <v>27</v>
      </c>
      <c r="L231" s="28">
        <f t="shared" si="35"/>
        <v>27</v>
      </c>
      <c r="M231" s="28">
        <v>27</v>
      </c>
      <c r="N231" s="28"/>
      <c r="O231" s="28"/>
      <c r="P231" s="28"/>
      <c r="Q231" s="28"/>
      <c r="R231" s="28"/>
      <c r="S231" s="28"/>
      <c r="T231" s="28"/>
      <c r="U231" s="28"/>
      <c r="V231" s="28"/>
      <c r="W231" s="28"/>
      <c r="X231" s="28"/>
      <c r="Y231" s="18" t="s">
        <v>51</v>
      </c>
      <c r="Z231" s="18" t="s">
        <v>63</v>
      </c>
      <c r="AA231" s="18" t="s">
        <v>52</v>
      </c>
      <c r="AB231" s="18" t="s">
        <v>64</v>
      </c>
      <c r="AC231" s="18" t="s">
        <v>52</v>
      </c>
      <c r="AD231" s="18" t="s">
        <v>52</v>
      </c>
      <c r="AE231" s="18">
        <f>VLOOKUP(B231,'[1]2023年度统筹整合财政涉农资金项目明细表'!$B$11:$L$319,11,FALSE)</f>
        <v>38</v>
      </c>
      <c r="AF231" s="18">
        <f>VLOOKUP(B231,'[1]2023年度统筹整合财政涉农资金项目明细表'!$B$11:$M$321,12,FALSE)</f>
        <v>186</v>
      </c>
      <c r="AG231" s="18">
        <f>VLOOKUP(B231,'[1]2023年度统筹整合财政涉农资金项目明细表'!$B$11:$O$319,14,FALSE)</f>
        <v>358</v>
      </c>
      <c r="AH231" s="18" t="s">
        <v>633</v>
      </c>
      <c r="AI231" s="23" t="str">
        <f>VLOOKUP(B231,'[1]2023年度统筹整合财政涉农资金项目明细表'!$B$11:$E$319,4,FALSE)</f>
        <v>通过项目实施保障112户358人群众饮水安全，其中脱贫户（含监测户）38户186人。项目建设期通过直接务工方式带动当地35户农户增收，预计户年均增收不低于2000元。</v>
      </c>
      <c r="AJ231" s="18"/>
    </row>
    <row r="232" s="3" customFormat="1" ht="120" spans="1:36">
      <c r="A232" s="19" t="s">
        <v>328</v>
      </c>
      <c r="B232" s="17" t="s">
        <v>634</v>
      </c>
      <c r="C232" s="23" t="str">
        <f>VLOOKUP(B232,'[1]2023年度统筹整合财政涉农资金项目明细表'!$B$11:$C$319,2,FALSE)</f>
        <v>新建马安社区核桃园取水口、拦水坝一处，储水池100立方，铺设饮水管道1000米（20PE管）。清水池挡墙200立方（产权归村集体所有）。</v>
      </c>
      <c r="D232" s="18" t="s">
        <v>68</v>
      </c>
      <c r="E232" s="24" t="s">
        <v>68</v>
      </c>
      <c r="F232" s="18" t="s">
        <v>149</v>
      </c>
      <c r="G232" s="18">
        <v>2023</v>
      </c>
      <c r="H232" s="18" t="s">
        <v>410</v>
      </c>
      <c r="I232" s="18" t="s">
        <v>70</v>
      </c>
      <c r="J232" s="16">
        <v>13891512088</v>
      </c>
      <c r="K232" s="28">
        <f t="shared" si="34"/>
        <v>23</v>
      </c>
      <c r="L232" s="28">
        <f t="shared" si="35"/>
        <v>23</v>
      </c>
      <c r="M232" s="28">
        <v>23</v>
      </c>
      <c r="N232" s="28"/>
      <c r="O232" s="28"/>
      <c r="P232" s="28"/>
      <c r="Q232" s="28"/>
      <c r="R232" s="28"/>
      <c r="S232" s="28"/>
      <c r="T232" s="28"/>
      <c r="U232" s="28"/>
      <c r="V232" s="28"/>
      <c r="W232" s="28"/>
      <c r="X232" s="28"/>
      <c r="Y232" s="18" t="s">
        <v>51</v>
      </c>
      <c r="Z232" s="18" t="s">
        <v>63</v>
      </c>
      <c r="AA232" s="18" t="s">
        <v>52</v>
      </c>
      <c r="AB232" s="18" t="s">
        <v>64</v>
      </c>
      <c r="AC232" s="18" t="s">
        <v>52</v>
      </c>
      <c r="AD232" s="18" t="s">
        <v>52</v>
      </c>
      <c r="AE232" s="18">
        <f>VLOOKUP(B232,'[1]2023年度统筹整合财政涉农资金项目明细表'!$B$11:$L$319,11,FALSE)</f>
        <v>26</v>
      </c>
      <c r="AF232" s="18">
        <f>VLOOKUP(B232,'[1]2023年度统筹整合财政涉农资金项目明细表'!$B$11:$M$321,12,FALSE)</f>
        <v>79</v>
      </c>
      <c r="AG232" s="18">
        <f>VLOOKUP(B232,'[1]2023年度统筹整合财政涉农资金项目明细表'!$B$11:$O$319,14,FALSE)</f>
        <v>260</v>
      </c>
      <c r="AH232" s="18" t="s">
        <v>635</v>
      </c>
      <c r="AI232" s="23" t="str">
        <f>VLOOKUP(B232,'[1]2023年度统筹整合财政涉农资金项目明细表'!$B$11:$E$319,4,FALSE)</f>
        <v>通过项目实施保障112户358人群众饮水安全，其中脱贫户（含监测户）26户79人。项目建设期通过直接务工方式带动当地20户农户增收，预计户年均增收不低于2000元。</v>
      </c>
      <c r="AJ232" s="18"/>
    </row>
    <row r="233" s="3" customFormat="1" ht="108" spans="1:36">
      <c r="A233" s="19" t="s">
        <v>332</v>
      </c>
      <c r="B233" s="17" t="s">
        <v>636</v>
      </c>
      <c r="C233" s="23" t="str">
        <f>VLOOKUP(B233,'[1]2023年度统筹整合财政涉农资金项目明细表'!$B$11:$C$319,2,FALSE)</f>
        <v>新建新营社区三组脂肪沟居民集中居住处取水口及两座10立方米蓄水池，铺设饮水管网2000米（20PE管）（产权归村集体所有）。</v>
      </c>
      <c r="D233" s="18" t="s">
        <v>68</v>
      </c>
      <c r="E233" s="24" t="s">
        <v>68</v>
      </c>
      <c r="F233" s="18" t="s">
        <v>151</v>
      </c>
      <c r="G233" s="18">
        <v>2023</v>
      </c>
      <c r="H233" s="18" t="s">
        <v>410</v>
      </c>
      <c r="I233" s="18" t="s">
        <v>70</v>
      </c>
      <c r="J233" s="16">
        <v>13891512088</v>
      </c>
      <c r="K233" s="28">
        <f t="shared" si="34"/>
        <v>10</v>
      </c>
      <c r="L233" s="28">
        <f t="shared" si="35"/>
        <v>10</v>
      </c>
      <c r="M233" s="28">
        <v>10</v>
      </c>
      <c r="N233" s="28"/>
      <c r="O233" s="28"/>
      <c r="P233" s="28"/>
      <c r="Q233" s="28"/>
      <c r="R233" s="28"/>
      <c r="S233" s="28"/>
      <c r="T233" s="28"/>
      <c r="U233" s="28"/>
      <c r="V233" s="28"/>
      <c r="W233" s="28"/>
      <c r="X233" s="28"/>
      <c r="Y233" s="18" t="s">
        <v>51</v>
      </c>
      <c r="Z233" s="18" t="s">
        <v>63</v>
      </c>
      <c r="AA233" s="18" t="s">
        <v>52</v>
      </c>
      <c r="AB233" s="18" t="s">
        <v>64</v>
      </c>
      <c r="AC233" s="18" t="s">
        <v>52</v>
      </c>
      <c r="AD233" s="18" t="s">
        <v>52</v>
      </c>
      <c r="AE233" s="18">
        <f>VLOOKUP(B233,'[1]2023年度统筹整合财政涉农资金项目明细表'!$B$11:$L$319,11,FALSE)</f>
        <v>8</v>
      </c>
      <c r="AF233" s="18">
        <f>VLOOKUP(B233,'[1]2023年度统筹整合财政涉农资金项目明细表'!$B$11:$M$321,12,FALSE)</f>
        <v>35</v>
      </c>
      <c r="AG233" s="18">
        <f>VLOOKUP(B233,'[1]2023年度统筹整合财政涉农资金项目明细表'!$B$11:$O$319,14,FALSE)</f>
        <v>49</v>
      </c>
      <c r="AH233" s="18" t="s">
        <v>637</v>
      </c>
      <c r="AI233" s="23" t="str">
        <f>VLOOKUP(B233,'[1]2023年度统筹整合财政涉农资金项目明细表'!$B$11:$E$319,4,FALSE)</f>
        <v>通过项目实施保障11户49人群众饮水安全，其中脱贫户（含监测户）8户35人。项目建设期通过直接务工方式带动当地8户农户增收，预计户年均增收不低于2000元。</v>
      </c>
      <c r="AJ233" s="18"/>
    </row>
    <row r="234" s="3" customFormat="1" ht="56.25" spans="1:36">
      <c r="A234" s="19" t="s">
        <v>336</v>
      </c>
      <c r="B234" s="17" t="s">
        <v>638</v>
      </c>
      <c r="C234" s="23" t="str">
        <f>VLOOKUP(B234,'[1]2023年度统筹整合财政涉农资金项目明细表'!$B$11:$C$319,2,FALSE)</f>
        <v>新建东坡村9组水坝1座及10m³蓄水池1座、铺设φ20E管管网2000米；8组维修管网铺设φ63E管管网1000米，更换水库闸房门3道（产权归村集体所有）。</v>
      </c>
      <c r="D234" s="18" t="s">
        <v>73</v>
      </c>
      <c r="E234" s="24" t="s">
        <v>73</v>
      </c>
      <c r="F234" s="18" t="s">
        <v>639</v>
      </c>
      <c r="G234" s="18">
        <v>2023</v>
      </c>
      <c r="H234" s="18" t="s">
        <v>410</v>
      </c>
      <c r="I234" s="18" t="s">
        <v>74</v>
      </c>
      <c r="J234" s="16">
        <v>13909157365</v>
      </c>
      <c r="K234" s="28">
        <f t="shared" si="34"/>
        <v>20</v>
      </c>
      <c r="L234" s="28">
        <f t="shared" si="35"/>
        <v>20</v>
      </c>
      <c r="M234" s="28">
        <v>20</v>
      </c>
      <c r="N234" s="28"/>
      <c r="O234" s="28"/>
      <c r="P234" s="28"/>
      <c r="Q234" s="28"/>
      <c r="R234" s="28"/>
      <c r="S234" s="28"/>
      <c r="T234" s="28"/>
      <c r="U234" s="28"/>
      <c r="V234" s="28"/>
      <c r="W234" s="28"/>
      <c r="X234" s="28"/>
      <c r="Y234" s="18" t="s">
        <v>51</v>
      </c>
      <c r="Z234" s="18" t="s">
        <v>63</v>
      </c>
      <c r="AA234" s="18" t="s">
        <v>52</v>
      </c>
      <c r="AB234" s="18" t="s">
        <v>64</v>
      </c>
      <c r="AC234" s="18" t="s">
        <v>52</v>
      </c>
      <c r="AD234" s="18" t="s">
        <v>52</v>
      </c>
      <c r="AE234" s="18">
        <f>VLOOKUP(B234,'[1]2023年度统筹整合财政涉农资金项目明细表'!$B$11:$L$319,11,FALSE)</f>
        <v>15</v>
      </c>
      <c r="AF234" s="18">
        <f>VLOOKUP(B234,'[1]2023年度统筹整合财政涉农资金项目明细表'!$B$11:$M$321,12,FALSE)</f>
        <v>42</v>
      </c>
      <c r="AG234" s="18">
        <f>VLOOKUP(B234,'[1]2023年度统筹整合财政涉农资金项目明细表'!$B$11:$O$319,14,FALSE)</f>
        <v>112</v>
      </c>
      <c r="AH234" s="18" t="s">
        <v>640</v>
      </c>
      <c r="AI234" s="23" t="str">
        <f>VLOOKUP(B234,'[1]2023年度统筹整合财政涉农资金项目明细表'!$B$11:$E$319,4,FALSE)</f>
        <v>通过项目实施保障36户112人群众饮水安全，其中脱贫户（含监测户）15户42人。项目建设期通过直接务工方式带动当地10户务工增收，预计户年均增收不低于1000元。</v>
      </c>
      <c r="AJ234" s="18"/>
    </row>
    <row r="235" s="3" customFormat="1" ht="56.25" spans="1:36">
      <c r="A235" s="19" t="s">
        <v>339</v>
      </c>
      <c r="B235" s="17" t="s">
        <v>641</v>
      </c>
      <c r="C235" s="23" t="str">
        <f>VLOOKUP(B235,'[1]2023年度统筹整合财政涉农资金项目明细表'!$B$11:$C$319,2,FALSE)</f>
        <v>黑龙村4组大南沟新建水坝1个、蓄水池30立方米、铺设φ40E管管网1000米（产权归村集体所有）。</v>
      </c>
      <c r="D235" s="18" t="s">
        <v>73</v>
      </c>
      <c r="E235" s="24" t="s">
        <v>73</v>
      </c>
      <c r="F235" s="18" t="s">
        <v>642</v>
      </c>
      <c r="G235" s="18">
        <v>2023</v>
      </c>
      <c r="H235" s="18" t="s">
        <v>410</v>
      </c>
      <c r="I235" s="18" t="s">
        <v>74</v>
      </c>
      <c r="J235" s="16">
        <v>13909157365</v>
      </c>
      <c r="K235" s="28">
        <f t="shared" si="34"/>
        <v>12</v>
      </c>
      <c r="L235" s="28">
        <f t="shared" si="35"/>
        <v>12</v>
      </c>
      <c r="M235" s="28">
        <v>12</v>
      </c>
      <c r="N235" s="28"/>
      <c r="O235" s="28"/>
      <c r="P235" s="28"/>
      <c r="Q235" s="28"/>
      <c r="R235" s="28"/>
      <c r="S235" s="28"/>
      <c r="T235" s="28"/>
      <c r="U235" s="28"/>
      <c r="V235" s="28"/>
      <c r="W235" s="28"/>
      <c r="X235" s="28"/>
      <c r="Y235" s="18" t="s">
        <v>51</v>
      </c>
      <c r="Z235" s="18" t="s">
        <v>63</v>
      </c>
      <c r="AA235" s="18" t="s">
        <v>52</v>
      </c>
      <c r="AB235" s="18" t="s">
        <v>64</v>
      </c>
      <c r="AC235" s="18" t="s">
        <v>52</v>
      </c>
      <c r="AD235" s="18" t="s">
        <v>52</v>
      </c>
      <c r="AE235" s="18">
        <f>VLOOKUP(B235,'[1]2023年度统筹整合财政涉农资金项目明细表'!$B$11:$L$319,11,FALSE)</f>
        <v>56</v>
      </c>
      <c r="AF235" s="18">
        <f>VLOOKUP(B235,'[1]2023年度统筹整合财政涉农资金项目明细表'!$B$11:$M$321,12,FALSE)</f>
        <v>217</v>
      </c>
      <c r="AG235" s="18">
        <f>VLOOKUP(B235,'[1]2023年度统筹整合财政涉农资金项目明细表'!$B$11:$O$319,14,FALSE)</f>
        <v>392</v>
      </c>
      <c r="AH235" s="18" t="s">
        <v>643</v>
      </c>
      <c r="AI235" s="23" t="str">
        <f>VLOOKUP(B235,'[1]2023年度统筹整合财政涉农资金项目明细表'!$B$11:$E$319,4,FALSE)</f>
        <v>通过项目实施保障124户392人群众饮水安全，其中脱贫户（含监测户）56户127人。项目建设期通过直接务工方式带动当地10户务工增收，预计户年均增收不低于1000元。</v>
      </c>
      <c r="AJ235" s="18"/>
    </row>
    <row r="236" s="3" customFormat="1" ht="56.25" spans="1:36">
      <c r="A236" s="19" t="s">
        <v>341</v>
      </c>
      <c r="B236" s="17" t="s">
        <v>644</v>
      </c>
      <c r="C236" s="23" t="s">
        <v>645</v>
      </c>
      <c r="D236" s="18" t="s">
        <v>77</v>
      </c>
      <c r="E236" s="24" t="s">
        <v>77</v>
      </c>
      <c r="F236" s="18" t="s">
        <v>646</v>
      </c>
      <c r="G236" s="18">
        <v>2023</v>
      </c>
      <c r="H236" s="18" t="s">
        <v>410</v>
      </c>
      <c r="I236" s="18" t="s">
        <v>78</v>
      </c>
      <c r="J236" s="16">
        <v>18891555005</v>
      </c>
      <c r="K236" s="28">
        <f t="shared" si="34"/>
        <v>6</v>
      </c>
      <c r="L236" s="28">
        <f t="shared" si="35"/>
        <v>6</v>
      </c>
      <c r="M236" s="28">
        <v>6</v>
      </c>
      <c r="N236" s="28"/>
      <c r="O236" s="28"/>
      <c r="P236" s="28"/>
      <c r="Q236" s="28"/>
      <c r="R236" s="28"/>
      <c r="S236" s="28"/>
      <c r="T236" s="28"/>
      <c r="U236" s="28"/>
      <c r="V236" s="28"/>
      <c r="W236" s="28"/>
      <c r="X236" s="28"/>
      <c r="Y236" s="18" t="s">
        <v>51</v>
      </c>
      <c r="Z236" s="18" t="s">
        <v>63</v>
      </c>
      <c r="AA236" s="18" t="s">
        <v>52</v>
      </c>
      <c r="AB236" s="18" t="s">
        <v>64</v>
      </c>
      <c r="AC236" s="18" t="s">
        <v>52</v>
      </c>
      <c r="AD236" s="18" t="s">
        <v>52</v>
      </c>
      <c r="AE236" s="18">
        <f>VLOOKUP(B236,'[1]2023年度统筹整合财政涉农资金项目明细表'!$B$11:$L$319,11,FALSE)</f>
        <v>42</v>
      </c>
      <c r="AF236" s="18">
        <f>VLOOKUP(B236,'[1]2023年度统筹整合财政涉农资金项目明细表'!$B$11:$M$321,12,FALSE)</f>
        <v>125</v>
      </c>
      <c r="AG236" s="18">
        <f>VLOOKUP(B236,'[1]2023年度统筹整合财政涉农资金项目明细表'!$B$11:$O$319,14,FALSE)</f>
        <v>452</v>
      </c>
      <c r="AH236" s="18" t="s">
        <v>647</v>
      </c>
      <c r="AI236" s="23" t="str">
        <f>VLOOKUP(B236,'[1]2023年度统筹整合财政涉农资金项目明细表'!$B$11:$E$319,4,FALSE)</f>
        <v>通过项目实施保障120户452人群众饮水安全，其中脱贫户（含监测户）42户125人。项目建设期通过直接务工方式带动当地6人增收，预计人年均增收1000元以上。</v>
      </c>
      <c r="AJ236" s="18"/>
    </row>
    <row r="237" s="3" customFormat="1" ht="135" spans="1:36">
      <c r="A237" s="19" t="s">
        <v>346</v>
      </c>
      <c r="B237" s="17" t="s">
        <v>648</v>
      </c>
      <c r="C237" s="23" t="str">
        <f>VLOOKUP(B237,'[1]2023年度统筹整合财政涉农资金项目明细表'!$B$11:$C$319,2,FALSE)</f>
        <v>三组新建取水口拦河坝10米1个，铺设φ40PE管1800米至大沟水厂；六组朱志安老房下拦河坝，蓄水池维修清淤，新建75m³蓄水池1个，铺设φ50PE管800米至镇域工业园区；七组木鱼包20m³水池维修清理，新建取水口拦水坝4米，改造铺设管网960米；8组岩屋沟新建拦河坝取水口一个，新建19.8m³蓄水池1个，取水口至蓄水池铺设φ50PE管120米，蓄水池至主管网铺设φ63PE管68米（产权归村集体所有）。</v>
      </c>
      <c r="D237" s="18" t="s">
        <v>77</v>
      </c>
      <c r="E237" s="24" t="s">
        <v>77</v>
      </c>
      <c r="F237" s="18" t="s">
        <v>544</v>
      </c>
      <c r="G237" s="18">
        <v>2023</v>
      </c>
      <c r="H237" s="18" t="s">
        <v>410</v>
      </c>
      <c r="I237" s="18" t="s">
        <v>78</v>
      </c>
      <c r="J237" s="16">
        <v>18891555005</v>
      </c>
      <c r="K237" s="28">
        <f t="shared" si="34"/>
        <v>35</v>
      </c>
      <c r="L237" s="28">
        <f t="shared" si="35"/>
        <v>35</v>
      </c>
      <c r="M237" s="28">
        <v>35</v>
      </c>
      <c r="N237" s="28"/>
      <c r="O237" s="28"/>
      <c r="P237" s="28"/>
      <c r="Q237" s="28"/>
      <c r="R237" s="28"/>
      <c r="S237" s="28"/>
      <c r="T237" s="28"/>
      <c r="U237" s="28"/>
      <c r="V237" s="28"/>
      <c r="W237" s="28"/>
      <c r="X237" s="28"/>
      <c r="Y237" s="18" t="s">
        <v>51</v>
      </c>
      <c r="Z237" s="18" t="s">
        <v>63</v>
      </c>
      <c r="AA237" s="18" t="s">
        <v>52</v>
      </c>
      <c r="AB237" s="18" t="s">
        <v>64</v>
      </c>
      <c r="AC237" s="18" t="s">
        <v>52</v>
      </c>
      <c r="AD237" s="18" t="s">
        <v>52</v>
      </c>
      <c r="AE237" s="18">
        <f>VLOOKUP(B237,'[1]2023年度统筹整合财政涉农资金项目明细表'!$B$11:$L$319,11,FALSE)</f>
        <v>116</v>
      </c>
      <c r="AF237" s="18">
        <f>VLOOKUP(B237,'[1]2023年度统筹整合财政涉农资金项目明细表'!$B$11:$M$321,12,FALSE)</f>
        <v>235</v>
      </c>
      <c r="AG237" s="18">
        <f>VLOOKUP(B237,'[1]2023年度统筹整合财政涉农资金项目明细表'!$B$11:$O$319,14,FALSE)</f>
        <v>1560</v>
      </c>
      <c r="AH237" s="18" t="s">
        <v>647</v>
      </c>
      <c r="AI237" s="23" t="str">
        <f>VLOOKUP(B237,'[1]2023年度统筹整合财政涉农资金项目明细表'!$B$11:$E$319,4,FALSE)</f>
        <v>通过项目实施保障345户1560人群众饮水安全，其中脱贫户（含监测户）116户235人。项目建设期通过直接务工方式带动当地30人增收，预计人年均增收1000元以上。</v>
      </c>
      <c r="AJ237" s="18"/>
    </row>
    <row r="238" s="3" customFormat="1" ht="56.25" spans="1:36">
      <c r="A238" s="19" t="s">
        <v>353</v>
      </c>
      <c r="B238" s="17" t="s">
        <v>649</v>
      </c>
      <c r="C238" s="23" t="s">
        <v>650</v>
      </c>
      <c r="D238" s="18" t="s">
        <v>77</v>
      </c>
      <c r="E238" s="24" t="s">
        <v>77</v>
      </c>
      <c r="F238" s="18" t="s">
        <v>651</v>
      </c>
      <c r="G238" s="18">
        <v>2023</v>
      </c>
      <c r="H238" s="18" t="s">
        <v>410</v>
      </c>
      <c r="I238" s="18" t="s">
        <v>78</v>
      </c>
      <c r="J238" s="16">
        <v>18891555005</v>
      </c>
      <c r="K238" s="28">
        <f t="shared" si="34"/>
        <v>5</v>
      </c>
      <c r="L238" s="28">
        <f t="shared" si="35"/>
        <v>5</v>
      </c>
      <c r="M238" s="28">
        <v>5</v>
      </c>
      <c r="N238" s="28"/>
      <c r="O238" s="28"/>
      <c r="P238" s="28"/>
      <c r="Q238" s="28"/>
      <c r="R238" s="28"/>
      <c r="S238" s="28"/>
      <c r="T238" s="28"/>
      <c r="U238" s="28"/>
      <c r="V238" s="28"/>
      <c r="W238" s="28"/>
      <c r="X238" s="28"/>
      <c r="Y238" s="18" t="s">
        <v>51</v>
      </c>
      <c r="Z238" s="18" t="s">
        <v>63</v>
      </c>
      <c r="AA238" s="18" t="s">
        <v>52</v>
      </c>
      <c r="AB238" s="18" t="s">
        <v>64</v>
      </c>
      <c r="AC238" s="18" t="s">
        <v>52</v>
      </c>
      <c r="AD238" s="18" t="s">
        <v>52</v>
      </c>
      <c r="AE238" s="18">
        <f>VLOOKUP(B238,'[1]2023年度统筹整合财政涉农资金项目明细表'!$B$11:$L$319,11,FALSE)</f>
        <v>29</v>
      </c>
      <c r="AF238" s="18">
        <f>VLOOKUP(B238,'[1]2023年度统筹整合财政涉农资金项目明细表'!$B$11:$M$321,12,FALSE)</f>
        <v>75</v>
      </c>
      <c r="AG238" s="18">
        <f>VLOOKUP(B238,'[1]2023年度统筹整合财政涉农资金项目明细表'!$B$11:$O$319,14,FALSE)</f>
        <v>320</v>
      </c>
      <c r="AH238" s="18" t="s">
        <v>652</v>
      </c>
      <c r="AI238" s="23" t="str">
        <f>VLOOKUP(B238,'[1]2023年度统筹整合财政涉农资金项目明细表'!$B$11:$E$319,4,FALSE)</f>
        <v>通过项目实施保障85户320人群众饮水安全，其中脱贫户（含监测户）29户75人。项目建设期通过直接务工方式带动当地8人增收，预计人年均增收1000元以上。</v>
      </c>
      <c r="AJ238" s="18"/>
    </row>
    <row r="239" s="3" customFormat="1" ht="191.25" spans="1:36">
      <c r="A239" s="19" t="s">
        <v>357</v>
      </c>
      <c r="B239" s="17" t="s">
        <v>653</v>
      </c>
      <c r="C239" s="23" t="str">
        <f>VLOOKUP(B239,'[1]2023年度统筹整合财政涉农资金项目明细表'!$B$11:$C$319,2,FALSE)</f>
        <v>1、安乐村八组新建2.5立方蓄水池一个，铺设饮水管道1500米。
2、安乐村六组新建15立方蓄水池一个，铺设饮水管道3000米。
3、光荣社区10组新建拦水坝一处(长4米、宽6米），铺设饮水管道500米。
4、太平社区10组白河县鑫睿种养殖有限公司园区140立方过滤池一个。
5、磨坪社区青春沟饮水坝提升，长15米，宽6米，高3米，管道2000米。
6、天池村三组新建取水10立方米蓄水池一个，铺设2.5管道2000米。
7、火焰村黄家坡水厂防水65平方，更换阀门3个，管道400米。
8、安乐4组新建50立方蓄水池一个，铺设管道300米。（产权归村集体所有）</v>
      </c>
      <c r="D239" s="18" t="s">
        <v>85</v>
      </c>
      <c r="E239" s="24" t="s">
        <v>85</v>
      </c>
      <c r="F239" s="18" t="s">
        <v>69</v>
      </c>
      <c r="G239" s="18">
        <v>2023</v>
      </c>
      <c r="H239" s="18" t="s">
        <v>410</v>
      </c>
      <c r="I239" s="18" t="s">
        <v>86</v>
      </c>
      <c r="J239" s="16">
        <v>18291576858</v>
      </c>
      <c r="K239" s="28">
        <f t="shared" si="34"/>
        <v>30</v>
      </c>
      <c r="L239" s="28">
        <f t="shared" si="35"/>
        <v>30</v>
      </c>
      <c r="M239" s="28">
        <v>30</v>
      </c>
      <c r="N239" s="28"/>
      <c r="O239" s="28"/>
      <c r="P239" s="28"/>
      <c r="Q239" s="28"/>
      <c r="R239" s="28"/>
      <c r="S239" s="28"/>
      <c r="T239" s="28"/>
      <c r="U239" s="28"/>
      <c r="V239" s="28"/>
      <c r="W239" s="28"/>
      <c r="X239" s="28"/>
      <c r="Y239" s="18" t="s">
        <v>51</v>
      </c>
      <c r="Z239" s="18" t="s">
        <v>63</v>
      </c>
      <c r="AA239" s="18" t="s">
        <v>52</v>
      </c>
      <c r="AB239" s="18" t="s">
        <v>64</v>
      </c>
      <c r="AC239" s="18" t="s">
        <v>52</v>
      </c>
      <c r="AD239" s="18" t="s">
        <v>52</v>
      </c>
      <c r="AE239" s="18">
        <f>VLOOKUP(B239,'[1]2023年度统筹整合财政涉农资金项目明细表'!$B$11:$L$319,11,FALSE)</f>
        <v>80</v>
      </c>
      <c r="AF239" s="18">
        <f>VLOOKUP(B239,'[1]2023年度统筹整合财政涉农资金项目明细表'!$B$11:$M$321,12,FALSE)</f>
        <v>200</v>
      </c>
      <c r="AG239" s="18">
        <f>VLOOKUP(B239,'[1]2023年度统筹整合财政涉农资金项目明细表'!$B$11:$O$319,14,FALSE)</f>
        <v>400</v>
      </c>
      <c r="AH239" s="18" t="s">
        <v>654</v>
      </c>
      <c r="AI239" s="23" t="str">
        <f>VLOOKUP(B239,'[1]2023年度统筹整合财政涉农资金项目明细表'!$B$11:$E$319,4,FALSE)</f>
        <v>通过项目实施保障200户400人群众饮水安全，其中脱贫户（含监测户）80户200人。项目建设期通过直接务工方式带动当地80户务工增收，预计户年均增收不低于500元。</v>
      </c>
      <c r="AJ239" s="18"/>
    </row>
    <row r="240" s="3" customFormat="1" ht="90" spans="1:36">
      <c r="A240" s="19" t="s">
        <v>359</v>
      </c>
      <c r="B240" s="17" t="s">
        <v>655</v>
      </c>
      <c r="C240" s="23" t="str">
        <f>VLOOKUP(B240,'[1]2023年度统筹整合财政涉农资金项目明细表'!$B$11:$C$319,2,FALSE)</f>
        <v>1、三组耳爬沟新修截水坝宽4米，边墙21米，渗水井10立方，50pe管300米。
2、一组何毓安老屋场新修渗水井5立方。
3、三组水厂上沟新修截水坝一座宽4米，渗水井一座5立方。（产权归村集体所有）</v>
      </c>
      <c r="D240" s="18" t="s">
        <v>89</v>
      </c>
      <c r="E240" s="24" t="s">
        <v>89</v>
      </c>
      <c r="F240" s="18" t="s">
        <v>656</v>
      </c>
      <c r="G240" s="18">
        <v>2023</v>
      </c>
      <c r="H240" s="18" t="s">
        <v>410</v>
      </c>
      <c r="I240" s="18" t="s">
        <v>90</v>
      </c>
      <c r="J240" s="16">
        <v>13991511938</v>
      </c>
      <c r="K240" s="28">
        <f t="shared" si="34"/>
        <v>14</v>
      </c>
      <c r="L240" s="28">
        <f t="shared" si="35"/>
        <v>14</v>
      </c>
      <c r="M240" s="28">
        <v>14</v>
      </c>
      <c r="N240" s="28"/>
      <c r="O240" s="28"/>
      <c r="P240" s="28"/>
      <c r="Q240" s="28"/>
      <c r="R240" s="28"/>
      <c r="S240" s="28"/>
      <c r="T240" s="28"/>
      <c r="U240" s="28"/>
      <c r="V240" s="28"/>
      <c r="W240" s="28"/>
      <c r="X240" s="28"/>
      <c r="Y240" s="18" t="s">
        <v>51</v>
      </c>
      <c r="Z240" s="18" t="s">
        <v>63</v>
      </c>
      <c r="AA240" s="18" t="s">
        <v>52</v>
      </c>
      <c r="AB240" s="18" t="s">
        <v>64</v>
      </c>
      <c r="AC240" s="18" t="s">
        <v>52</v>
      </c>
      <c r="AD240" s="18" t="s">
        <v>52</v>
      </c>
      <c r="AE240" s="18">
        <f>VLOOKUP(B240,'[1]2023年度统筹整合财政涉农资金项目明细表'!$B$11:$L$319,11,FALSE)</f>
        <v>75</v>
      </c>
      <c r="AF240" s="18">
        <f>VLOOKUP(B240,'[1]2023年度统筹整合财政涉农资金项目明细表'!$B$11:$M$321,12,FALSE)</f>
        <v>230</v>
      </c>
      <c r="AG240" s="18">
        <f>VLOOKUP(B240,'[1]2023年度统筹整合财政涉农资金项目明细表'!$B$11:$O$319,14,FALSE)</f>
        <v>450</v>
      </c>
      <c r="AH240" s="18" t="s">
        <v>657</v>
      </c>
      <c r="AI240" s="23" t="str">
        <f>VLOOKUP(B240,'[1]2023年度统筹整合财政涉农资金项目明细表'!$B$11:$E$319,4,FALSE)</f>
        <v>通过项目实施保障134户450人群众饮水安全，其中脱贫户（含监测户）75户230人。项目建设期通过直接务工方式带动当地3户务工增收，预计户年均增收2000元以上。</v>
      </c>
      <c r="AJ240" s="18"/>
    </row>
    <row r="241" s="3" customFormat="1" ht="56.25" spans="1:36">
      <c r="A241" s="19" t="s">
        <v>363</v>
      </c>
      <c r="B241" s="17" t="s">
        <v>658</v>
      </c>
      <c r="C241" s="23" t="str">
        <f>VLOOKUP(B241,'[1]2023年度统筹整合财政涉农资金项目明细表'!$B$11:$C$319,2,FALSE)</f>
        <v>民主村一组新建蓄水池一座30m³，50管1000m，32管1000米，取水点4米截水坝一座。（产权归村集体所有）</v>
      </c>
      <c r="D241" s="18" t="s">
        <v>89</v>
      </c>
      <c r="E241" s="24" t="s">
        <v>89</v>
      </c>
      <c r="F241" s="18" t="s">
        <v>659</v>
      </c>
      <c r="G241" s="18">
        <v>2023</v>
      </c>
      <c r="H241" s="18" t="s">
        <v>410</v>
      </c>
      <c r="I241" s="18" t="s">
        <v>90</v>
      </c>
      <c r="J241" s="16">
        <v>13991511938</v>
      </c>
      <c r="K241" s="28">
        <f t="shared" si="34"/>
        <v>13</v>
      </c>
      <c r="L241" s="28">
        <f t="shared" si="35"/>
        <v>13</v>
      </c>
      <c r="M241" s="28">
        <v>13</v>
      </c>
      <c r="N241" s="28"/>
      <c r="O241" s="28"/>
      <c r="P241" s="28"/>
      <c r="Q241" s="28"/>
      <c r="R241" s="28"/>
      <c r="S241" s="28"/>
      <c r="T241" s="28"/>
      <c r="U241" s="28"/>
      <c r="V241" s="28"/>
      <c r="W241" s="28"/>
      <c r="X241" s="28"/>
      <c r="Y241" s="18" t="s">
        <v>51</v>
      </c>
      <c r="Z241" s="18" t="s">
        <v>63</v>
      </c>
      <c r="AA241" s="18" t="s">
        <v>52</v>
      </c>
      <c r="AB241" s="18" t="s">
        <v>64</v>
      </c>
      <c r="AC241" s="18" t="s">
        <v>52</v>
      </c>
      <c r="AD241" s="18" t="s">
        <v>52</v>
      </c>
      <c r="AE241" s="18">
        <f>VLOOKUP(B241,'[1]2023年度统筹整合财政涉农资金项目明细表'!$B$11:$L$319,11,FALSE)</f>
        <v>8</v>
      </c>
      <c r="AF241" s="18">
        <f>VLOOKUP(B241,'[1]2023年度统筹整合财政涉农资金项目明细表'!$B$11:$M$321,12,FALSE)</f>
        <v>32</v>
      </c>
      <c r="AG241" s="18">
        <f>VLOOKUP(B241,'[1]2023年度统筹整合财政涉农资金项目明细表'!$B$11:$O$319,14,FALSE)</f>
        <v>100</v>
      </c>
      <c r="AH241" s="18" t="s">
        <v>660</v>
      </c>
      <c r="AI241" s="23" t="str">
        <f>VLOOKUP(B241,'[1]2023年度统筹整合财政涉农资金项目明细表'!$B$11:$E$319,4,FALSE)</f>
        <v>通过项目实施保障21户100人群众饮水安全，其中脱贫户（含监测户）8户32人。项目建设期通过直接务工方式带动当地5户务工增收，预计户年均增收不低于2000元。</v>
      </c>
      <c r="AJ241" s="18"/>
    </row>
    <row r="242" s="3" customFormat="1" ht="78.75" spans="1:36">
      <c r="A242" s="19" t="s">
        <v>365</v>
      </c>
      <c r="B242" s="17" t="s">
        <v>661</v>
      </c>
      <c r="C242" s="23" t="str">
        <f>VLOOKUP(B242,'[1]2023年度统筹整合财政涉农资金项目明细表'!$B$11:$C$319,2,FALSE)</f>
        <v>1、柳树村一组新建15立方米拦水坝1个，50立方米蓄水池1个，铺设 Φ25PE管道2000米；
2、柳树村四组新建15立方米拦水坝1个，30立方米蓄水池1个，铺设 Φ25PE管道1000米。（产权归村集体所有）</v>
      </c>
      <c r="D242" s="18" t="s">
        <v>93</v>
      </c>
      <c r="E242" s="24" t="s">
        <v>93</v>
      </c>
      <c r="F242" s="18" t="s">
        <v>428</v>
      </c>
      <c r="G242" s="18">
        <v>2023</v>
      </c>
      <c r="H242" s="18" t="s">
        <v>410</v>
      </c>
      <c r="I242" s="18" t="s">
        <v>94</v>
      </c>
      <c r="J242" s="16">
        <v>15929097758</v>
      </c>
      <c r="K242" s="28">
        <f t="shared" si="34"/>
        <v>23</v>
      </c>
      <c r="L242" s="28">
        <f t="shared" si="35"/>
        <v>23</v>
      </c>
      <c r="M242" s="28">
        <v>23</v>
      </c>
      <c r="N242" s="28"/>
      <c r="O242" s="28"/>
      <c r="P242" s="28"/>
      <c r="Q242" s="28"/>
      <c r="R242" s="28"/>
      <c r="S242" s="28"/>
      <c r="T242" s="28"/>
      <c r="U242" s="28"/>
      <c r="V242" s="28"/>
      <c r="W242" s="28"/>
      <c r="X242" s="28"/>
      <c r="Y242" s="18" t="s">
        <v>51</v>
      </c>
      <c r="Z242" s="18" t="s">
        <v>63</v>
      </c>
      <c r="AA242" s="18" t="s">
        <v>52</v>
      </c>
      <c r="AB242" s="18" t="s">
        <v>64</v>
      </c>
      <c r="AC242" s="18" t="s">
        <v>52</v>
      </c>
      <c r="AD242" s="18" t="s">
        <v>52</v>
      </c>
      <c r="AE242" s="18">
        <f>VLOOKUP(B242,'[1]2023年度统筹整合财政涉农资金项目明细表'!$B$11:$L$319,11,FALSE)</f>
        <v>23</v>
      </c>
      <c r="AF242" s="18">
        <f>VLOOKUP(B242,'[1]2023年度统筹整合财政涉农资金项目明细表'!$B$11:$M$321,12,FALSE)</f>
        <v>74</v>
      </c>
      <c r="AG242" s="18">
        <f>VLOOKUP(B242,'[1]2023年度统筹整合财政涉农资金项目明细表'!$B$11:$O$319,14,FALSE)</f>
        <v>98</v>
      </c>
      <c r="AH242" s="18" t="s">
        <v>662</v>
      </c>
      <c r="AI242" s="23" t="str">
        <f>VLOOKUP(B242,'[1]2023年度统筹整合财政涉农资金项目明细表'!$B$11:$E$319,4,FALSE)</f>
        <v>通过项目实施保障31户98人群众饮水安全，其中脱贫户（含监测户）23户74人。项目建设期通过直接务工方式带动当地8人务工增收，预计人年均增收不低于4000元。</v>
      </c>
      <c r="AJ242" s="18"/>
    </row>
    <row r="243" s="3" customFormat="1" ht="101.25" spans="1:36">
      <c r="A243" s="19" t="s">
        <v>369</v>
      </c>
      <c r="B243" s="17" t="s">
        <v>663</v>
      </c>
      <c r="C243" s="23" t="str">
        <f>VLOOKUP(B243,'[1]2023年度统筹整合财政涉农资金项目明细表'!$B$11:$C$319,2,FALSE)</f>
        <v>裴家村5组南沟新修10立方米蓄水池1座，安装填埋PE25管道800米，安装填埋PE32管道300米；仓坪村2组安装填埋PE40管道800米，PE25管道400米；马庄3组安装填埋PE40管道400米，PE32管道500米；槐坪村6组安装填埋PE32管道1600米；天宝村安装填埋PE40管道200米；6个水厂清洗维护（产权归村集体所有）。</v>
      </c>
      <c r="D243" s="18" t="s">
        <v>96</v>
      </c>
      <c r="E243" s="24" t="s">
        <v>96</v>
      </c>
      <c r="F243" s="18" t="s">
        <v>664</v>
      </c>
      <c r="G243" s="18">
        <v>2023</v>
      </c>
      <c r="H243" s="18" t="s">
        <v>410</v>
      </c>
      <c r="I243" s="18" t="s">
        <v>97</v>
      </c>
      <c r="J243" s="16">
        <v>15291550688</v>
      </c>
      <c r="K243" s="28">
        <f t="shared" si="34"/>
        <v>25</v>
      </c>
      <c r="L243" s="28">
        <f t="shared" si="35"/>
        <v>25</v>
      </c>
      <c r="M243" s="28">
        <v>25</v>
      </c>
      <c r="N243" s="28"/>
      <c r="O243" s="28"/>
      <c r="P243" s="28"/>
      <c r="Q243" s="28"/>
      <c r="R243" s="28"/>
      <c r="S243" s="28"/>
      <c r="T243" s="28"/>
      <c r="U243" s="28"/>
      <c r="V243" s="28"/>
      <c r="W243" s="28"/>
      <c r="X243" s="28"/>
      <c r="Y243" s="18" t="s">
        <v>51</v>
      </c>
      <c r="Z243" s="18" t="s">
        <v>63</v>
      </c>
      <c r="AA243" s="18" t="s">
        <v>52</v>
      </c>
      <c r="AB243" s="18" t="s">
        <v>64</v>
      </c>
      <c r="AC243" s="18" t="s">
        <v>52</v>
      </c>
      <c r="AD243" s="18" t="s">
        <v>52</v>
      </c>
      <c r="AE243" s="18">
        <f>VLOOKUP(B243,'[1]2023年度统筹整合财政涉农资金项目明细表'!$B$11:$L$319,11,FALSE)</f>
        <v>21</v>
      </c>
      <c r="AF243" s="18">
        <f>VLOOKUP(B243,'[1]2023年度统筹整合财政涉农资金项目明细表'!$B$11:$M$321,12,FALSE)</f>
        <v>70</v>
      </c>
      <c r="AG243" s="18">
        <f>VLOOKUP(B243,'[1]2023年度统筹整合财政涉农资金项目明细表'!$B$11:$O$319,14,FALSE)</f>
        <v>190</v>
      </c>
      <c r="AH243" s="56" t="s">
        <v>392</v>
      </c>
      <c r="AI243" s="23" t="str">
        <f>VLOOKUP(B243,'[1]2023年度统筹整合财政涉农资金项目明细表'!$B$11:$E$319,4,FALSE)</f>
        <v>通过项目实施保障61户190人群众饮水安全，其中脱贫户（含监测户）21户70人。项目建设期通过直接务工方式带动当地20人务工增收，预计人年均增收不低于1000元。</v>
      </c>
      <c r="AJ243" s="18"/>
    </row>
    <row r="244" s="3" customFormat="1" ht="191.25" spans="1:36">
      <c r="A244" s="19" t="s">
        <v>372</v>
      </c>
      <c r="B244" s="17" t="s">
        <v>665</v>
      </c>
      <c r="C244" s="23" t="str">
        <f>VLOOKUP(B244,'[1]2023年度统筹整合财政涉农资金项目明细表'!$B$11:$C$319,2,FALSE)</f>
        <v>新修小双村三组30立方米蓄水池1座，铺设PE20型给水管400米；新修小双村二组20立方米蓄水池1座，截水坝1座，铺设PE20水管800米；新修全家村三组50m³蓄水池2座，3立方米截水坝2座，引水管道800米（20cmPVC管道），水泵1台；新修全家村三组养牛场100m³蓄水池1座，铺设PE25管700米等，购买抽水泵1台；新修友好村四组曹召兵养鸡场蓄水池50立方米1座，铺设PE25型水管1000米；新修友好村三组杨德廷养鸡场蓄水池100立方米1座，铺设PE20型号水管1000米；新建东村社区50立方米蓄水池1座、截水坝1座，修复截水坝2处、铺设PE32、25型水管1000米（产权归村集体所有）。</v>
      </c>
      <c r="D244" s="18" t="s">
        <v>99</v>
      </c>
      <c r="E244" s="24" t="s">
        <v>99</v>
      </c>
      <c r="F244" s="18" t="s">
        <v>666</v>
      </c>
      <c r="G244" s="18">
        <v>2023</v>
      </c>
      <c r="H244" s="18" t="s">
        <v>410</v>
      </c>
      <c r="I244" s="18" t="s">
        <v>100</v>
      </c>
      <c r="J244" s="16">
        <v>13891507398</v>
      </c>
      <c r="K244" s="28">
        <f t="shared" si="34"/>
        <v>48</v>
      </c>
      <c r="L244" s="28">
        <f t="shared" si="35"/>
        <v>48</v>
      </c>
      <c r="M244" s="28">
        <v>48</v>
      </c>
      <c r="N244" s="28"/>
      <c r="O244" s="28"/>
      <c r="P244" s="28"/>
      <c r="Q244" s="28"/>
      <c r="R244" s="28"/>
      <c r="S244" s="28"/>
      <c r="T244" s="28"/>
      <c r="U244" s="28"/>
      <c r="V244" s="28"/>
      <c r="W244" s="28"/>
      <c r="X244" s="28"/>
      <c r="Y244" s="18" t="s">
        <v>51</v>
      </c>
      <c r="Z244" s="18" t="s">
        <v>63</v>
      </c>
      <c r="AA244" s="18" t="s">
        <v>52</v>
      </c>
      <c r="AB244" s="18" t="s">
        <v>64</v>
      </c>
      <c r="AC244" s="18" t="s">
        <v>52</v>
      </c>
      <c r="AD244" s="18" t="s">
        <v>52</v>
      </c>
      <c r="AE244" s="18">
        <f>VLOOKUP(B244,'[1]2023年度统筹整合财政涉农资金项目明细表'!$B$11:$L$319,11,FALSE)</f>
        <v>215</v>
      </c>
      <c r="AF244" s="18">
        <f>VLOOKUP(B244,'[1]2023年度统筹整合财政涉农资金项目明细表'!$B$11:$M$321,12,FALSE)</f>
        <v>497</v>
      </c>
      <c r="AG244" s="18">
        <f>VLOOKUP(B244,'[1]2023年度统筹整合财政涉农资金项目明细表'!$B$11:$O$319,14,FALSE)</f>
        <v>1062</v>
      </c>
      <c r="AH244" s="18" t="s">
        <v>667</v>
      </c>
      <c r="AI244" s="23" t="str">
        <f>VLOOKUP(B244,'[1]2023年度统筹整合财政涉农资金项目明细表'!$B$11:$E$319,4,FALSE)</f>
        <v>通过项目实施保障351户1062人群众饮水安全，其中脱贫户（含监测户）215户497人。项目建设期通过直接务工方式带动当地40户务工增收，预计户年均增收不低于1000元。</v>
      </c>
      <c r="AJ244" s="18"/>
    </row>
    <row r="245" s="3" customFormat="1" ht="101.25" spans="1:36">
      <c r="A245" s="19" t="s">
        <v>376</v>
      </c>
      <c r="B245" s="17" t="s">
        <v>668</v>
      </c>
      <c r="C245" s="23" t="str">
        <f>VLOOKUP(B245,'[1]2023年度统筹整合财政涉农资金项目明细表'!$B$11:$C$319,2,FALSE)</f>
        <v>更换松树村三、四组孟凡胜至周家沟口管道，75号水管600米、63号水管1300米、配套排水沟1500米；更换月镇村主街道、一组、三组饮水管道更换63号水管800米、32号水管1500米、开挖管道掩沟1500米；新修十里社区四组蓄水池一处50立方米、铺设配套饮水管道32号水管500米、50号水管1000米（产权归村集体所有）。</v>
      </c>
      <c r="D245" s="18" t="s">
        <v>103</v>
      </c>
      <c r="E245" s="24" t="s">
        <v>103</v>
      </c>
      <c r="F245" s="18" t="s">
        <v>669</v>
      </c>
      <c r="G245" s="18">
        <v>2023</v>
      </c>
      <c r="H245" s="18" t="s">
        <v>410</v>
      </c>
      <c r="I245" s="18" t="s">
        <v>104</v>
      </c>
      <c r="J245" s="16">
        <v>13891591350</v>
      </c>
      <c r="K245" s="28">
        <f t="shared" si="34"/>
        <v>43.5</v>
      </c>
      <c r="L245" s="28">
        <f t="shared" si="35"/>
        <v>43.5</v>
      </c>
      <c r="M245" s="28">
        <v>43.5</v>
      </c>
      <c r="N245" s="28"/>
      <c r="O245" s="28"/>
      <c r="P245" s="28"/>
      <c r="Q245" s="28"/>
      <c r="R245" s="28"/>
      <c r="S245" s="28"/>
      <c r="T245" s="28"/>
      <c r="U245" s="28"/>
      <c r="V245" s="28"/>
      <c r="W245" s="28"/>
      <c r="X245" s="28"/>
      <c r="Y245" s="18" t="s">
        <v>51</v>
      </c>
      <c r="Z245" s="18" t="s">
        <v>63</v>
      </c>
      <c r="AA245" s="18" t="s">
        <v>52</v>
      </c>
      <c r="AB245" s="18" t="s">
        <v>64</v>
      </c>
      <c r="AC245" s="18" t="s">
        <v>52</v>
      </c>
      <c r="AD245" s="18" t="s">
        <v>52</v>
      </c>
      <c r="AE245" s="18">
        <f>VLOOKUP(B245,'[1]2023年度统筹整合财政涉农资金项目明细表'!$B$11:$L$319,11,FALSE)</f>
        <v>327</v>
      </c>
      <c r="AF245" s="18">
        <f>VLOOKUP(B245,'[1]2023年度统筹整合财政涉农资金项目明细表'!$B$11:$M$321,12,FALSE)</f>
        <v>1059</v>
      </c>
      <c r="AG245" s="18">
        <f>VLOOKUP(B245,'[1]2023年度统筹整合财政涉农资金项目明细表'!$B$11:$O$319,14,FALSE)</f>
        <v>2107</v>
      </c>
      <c r="AH245" s="18" t="s">
        <v>670</v>
      </c>
      <c r="AI245" s="23" t="str">
        <f>VLOOKUP(B245,'[1]2023年度统筹整合财政涉农资金项目明细表'!$B$11:$E$319,4,FALSE)</f>
        <v>通过项目实施保障659户2107人群众饮水安全，其中脱贫户（含监测户）327户1059人。项目建设期通过直接务工方式带动当地25人务工增收，预计人年均增收不低于2000元。</v>
      </c>
      <c r="AJ245" s="18"/>
    </row>
    <row r="246" s="3" customFormat="1" ht="56.25" spans="1:36">
      <c r="A246" s="19" t="s">
        <v>381</v>
      </c>
      <c r="B246" s="17" t="s">
        <v>671</v>
      </c>
      <c r="C246" s="23" t="str">
        <f>VLOOKUP(B246,'[1]2023年度统筹整合财政涉农资金项目明细表'!$B$11:$C$319,2,FALSE)</f>
        <v>新建蓄水池一座（容积300m³），铺设管道2000米（产权归村集体所有）。</v>
      </c>
      <c r="D246" s="18" t="s">
        <v>410</v>
      </c>
      <c r="E246" s="24" t="s">
        <v>410</v>
      </c>
      <c r="F246" s="18" t="s">
        <v>672</v>
      </c>
      <c r="G246" s="18">
        <v>2023</v>
      </c>
      <c r="H246" s="18" t="s">
        <v>410</v>
      </c>
      <c r="I246" s="18" t="s">
        <v>412</v>
      </c>
      <c r="J246" s="16">
        <v>18992580008</v>
      </c>
      <c r="K246" s="28">
        <f t="shared" si="34"/>
        <v>100</v>
      </c>
      <c r="L246" s="28">
        <f t="shared" si="35"/>
        <v>100</v>
      </c>
      <c r="M246" s="50">
        <v>100</v>
      </c>
      <c r="N246" s="28"/>
      <c r="O246" s="28"/>
      <c r="P246" s="28"/>
      <c r="Q246" s="28"/>
      <c r="R246" s="28"/>
      <c r="S246" s="28"/>
      <c r="T246" s="28"/>
      <c r="U246" s="28"/>
      <c r="V246" s="28"/>
      <c r="W246" s="28"/>
      <c r="X246" s="28"/>
      <c r="Y246" s="18" t="s">
        <v>51</v>
      </c>
      <c r="Z246" s="18" t="s">
        <v>63</v>
      </c>
      <c r="AA246" s="18" t="s">
        <v>52</v>
      </c>
      <c r="AB246" s="18" t="s">
        <v>64</v>
      </c>
      <c r="AC246" s="18" t="s">
        <v>52</v>
      </c>
      <c r="AD246" s="18" t="s">
        <v>52</v>
      </c>
      <c r="AE246" s="18">
        <f>VLOOKUP(B246,'[1]2023年度统筹整合财政涉农资金项目明细表'!$B$11:$L$319,11,FALSE)</f>
        <v>34</v>
      </c>
      <c r="AF246" s="18">
        <f>VLOOKUP(B246,'[1]2023年度统筹整合财政涉农资金项目明细表'!$B$11:$M$321,12,FALSE)</f>
        <v>120</v>
      </c>
      <c r="AG246" s="18">
        <f>VLOOKUP(B246,'[1]2023年度统筹整合财政涉农资金项目明细表'!$B$11:$O$319,14,FALSE)</f>
        <v>450</v>
      </c>
      <c r="AH246" s="26" t="s">
        <v>673</v>
      </c>
      <c r="AI246" s="23" t="str">
        <f>VLOOKUP(B246,'[1]2023年度统筹整合财政涉农资金项目明细表'!$B$11:$E$319,4,FALSE)</f>
        <v>通过项目实施保障100户450人群众饮水安全，其中脱贫户（含监测户）34户120人。项目建设期通过直接务工方式带动当地20户农户增收，预计户年均增收不低于1000元。</v>
      </c>
      <c r="AJ246" s="18"/>
    </row>
    <row r="247" s="3" customFormat="1" ht="36" spans="1:36">
      <c r="A247" s="19" t="s">
        <v>384</v>
      </c>
      <c r="B247" s="17" t="s">
        <v>674</v>
      </c>
      <c r="C247" s="17" t="s">
        <v>675</v>
      </c>
      <c r="D247" s="18" t="s">
        <v>410</v>
      </c>
      <c r="E247" s="24" t="s">
        <v>68</v>
      </c>
      <c r="F247" s="18"/>
      <c r="G247" s="18">
        <v>2023</v>
      </c>
      <c r="H247" s="18" t="s">
        <v>410</v>
      </c>
      <c r="I247" s="18" t="s">
        <v>412</v>
      </c>
      <c r="J247" s="16">
        <v>18992580008</v>
      </c>
      <c r="K247" s="28">
        <f t="shared" si="34"/>
        <v>1000</v>
      </c>
      <c r="L247" s="28">
        <f t="shared" si="35"/>
        <v>0</v>
      </c>
      <c r="M247" s="50">
        <v>0</v>
      </c>
      <c r="N247" s="28"/>
      <c r="O247" s="28"/>
      <c r="P247" s="28"/>
      <c r="Q247" s="28">
        <v>1000</v>
      </c>
      <c r="R247" s="28"/>
      <c r="S247" s="28"/>
      <c r="T247" s="28"/>
      <c r="U247" s="28"/>
      <c r="V247" s="28"/>
      <c r="W247" s="28"/>
      <c r="X247" s="28"/>
      <c r="Y247" s="18" t="s">
        <v>51</v>
      </c>
      <c r="Z247" s="18" t="s">
        <v>63</v>
      </c>
      <c r="AA247" s="18" t="s">
        <v>52</v>
      </c>
      <c r="AB247" s="18" t="s">
        <v>64</v>
      </c>
      <c r="AC247" s="18" t="s">
        <v>64</v>
      </c>
      <c r="AD247" s="18" t="s">
        <v>65</v>
      </c>
      <c r="AE247" s="24">
        <v>150</v>
      </c>
      <c r="AF247" s="24">
        <v>650</v>
      </c>
      <c r="AG247" s="24">
        <v>5000</v>
      </c>
      <c r="AH247" s="26" t="s">
        <v>676</v>
      </c>
      <c r="AI247" s="46" t="s">
        <v>677</v>
      </c>
      <c r="AJ247" s="18"/>
    </row>
    <row r="248" s="3" customFormat="1" ht="48" spans="1:36">
      <c r="A248" s="19" t="s">
        <v>388</v>
      </c>
      <c r="B248" s="17" t="s">
        <v>678</v>
      </c>
      <c r="C248" s="18" t="s">
        <v>679</v>
      </c>
      <c r="D248" s="18" t="s">
        <v>410</v>
      </c>
      <c r="E248" s="24" t="s">
        <v>410</v>
      </c>
      <c r="F248" s="18" t="s">
        <v>680</v>
      </c>
      <c r="G248" s="18">
        <v>2023</v>
      </c>
      <c r="H248" s="18" t="s">
        <v>410</v>
      </c>
      <c r="I248" s="18" t="s">
        <v>412</v>
      </c>
      <c r="J248" s="16">
        <v>18992580008</v>
      </c>
      <c r="K248" s="28">
        <f t="shared" si="34"/>
        <v>500</v>
      </c>
      <c r="L248" s="28">
        <f t="shared" si="35"/>
        <v>0</v>
      </c>
      <c r="M248" s="28"/>
      <c r="N248" s="28"/>
      <c r="O248" s="28"/>
      <c r="P248" s="28"/>
      <c r="Q248" s="28">
        <v>500</v>
      </c>
      <c r="R248" s="28"/>
      <c r="S248" s="28"/>
      <c r="T248" s="28"/>
      <c r="U248" s="28"/>
      <c r="V248" s="28"/>
      <c r="W248" s="28"/>
      <c r="X248" s="28"/>
      <c r="Y248" s="18" t="s">
        <v>51</v>
      </c>
      <c r="Z248" s="18" t="s">
        <v>63</v>
      </c>
      <c r="AA248" s="18" t="s">
        <v>52</v>
      </c>
      <c r="AB248" s="18" t="s">
        <v>64</v>
      </c>
      <c r="AC248" s="18" t="s">
        <v>52</v>
      </c>
      <c r="AD248" s="18" t="s">
        <v>52</v>
      </c>
      <c r="AE248" s="24">
        <v>90</v>
      </c>
      <c r="AF248" s="24">
        <v>400</v>
      </c>
      <c r="AG248" s="24">
        <v>1200</v>
      </c>
      <c r="AH248" s="26" t="s">
        <v>681</v>
      </c>
      <c r="AI248" s="46" t="s">
        <v>682</v>
      </c>
      <c r="AJ248" s="18"/>
    </row>
    <row r="249" s="3" customFormat="1" ht="84" spans="1:36">
      <c r="A249" s="19" t="s">
        <v>390</v>
      </c>
      <c r="B249" s="17" t="s">
        <v>683</v>
      </c>
      <c r="C249" s="18" t="s">
        <v>684</v>
      </c>
      <c r="D249" s="18" t="s">
        <v>410</v>
      </c>
      <c r="E249" s="24" t="s">
        <v>410</v>
      </c>
      <c r="F249" s="18" t="s">
        <v>241</v>
      </c>
      <c r="G249" s="18">
        <v>2023</v>
      </c>
      <c r="H249" s="18" t="s">
        <v>410</v>
      </c>
      <c r="I249" s="18" t="s">
        <v>412</v>
      </c>
      <c r="J249" s="16">
        <v>18992580008</v>
      </c>
      <c r="K249" s="28">
        <f t="shared" si="34"/>
        <v>2014</v>
      </c>
      <c r="L249" s="28">
        <f t="shared" si="35"/>
        <v>0</v>
      </c>
      <c r="M249" s="28"/>
      <c r="N249" s="28"/>
      <c r="O249" s="28"/>
      <c r="P249" s="28"/>
      <c r="Q249" s="28">
        <v>2014</v>
      </c>
      <c r="R249" s="28"/>
      <c r="S249" s="28"/>
      <c r="T249" s="28"/>
      <c r="U249" s="28"/>
      <c r="V249" s="28"/>
      <c r="W249" s="28"/>
      <c r="X249" s="28"/>
      <c r="Y249" s="18" t="s">
        <v>51</v>
      </c>
      <c r="Z249" s="18" t="s">
        <v>63</v>
      </c>
      <c r="AA249" s="18" t="s">
        <v>52</v>
      </c>
      <c r="AB249" s="18" t="s">
        <v>64</v>
      </c>
      <c r="AC249" s="18" t="s">
        <v>52</v>
      </c>
      <c r="AD249" s="18" t="s">
        <v>52</v>
      </c>
      <c r="AE249" s="24">
        <v>1200</v>
      </c>
      <c r="AF249" s="24">
        <v>5000</v>
      </c>
      <c r="AG249" s="24">
        <v>9000</v>
      </c>
      <c r="AH249" s="26" t="s">
        <v>681</v>
      </c>
      <c r="AI249" s="46" t="s">
        <v>682</v>
      </c>
      <c r="AJ249" s="18"/>
    </row>
    <row r="250" s="3" customFormat="1" ht="56.25" spans="1:36">
      <c r="A250" s="19" t="s">
        <v>393</v>
      </c>
      <c r="B250" s="46" t="s">
        <v>685</v>
      </c>
      <c r="C250" s="23" t="str">
        <f>VLOOKUP(B250,'[1]2023年度统筹整合财政涉农资金项目明细表'!$B$11:$C$319,2,FALSE)</f>
        <v>安福村一组新修小型拦水坝1座、铺设管道1000米、新建1个100方蓄水池，十一组新建2个30方蓄水池（产权归村集体所有）。</v>
      </c>
      <c r="D250" s="23" t="s">
        <v>59</v>
      </c>
      <c r="E250" s="23" t="s">
        <v>59</v>
      </c>
      <c r="F250" s="23" t="s">
        <v>318</v>
      </c>
      <c r="G250" s="18">
        <v>2024</v>
      </c>
      <c r="H250" s="18" t="s">
        <v>410</v>
      </c>
      <c r="I250" s="18" t="s">
        <v>62</v>
      </c>
      <c r="J250" s="16">
        <v>13571453881</v>
      </c>
      <c r="K250" s="31">
        <v>25</v>
      </c>
      <c r="L250" s="31">
        <v>25</v>
      </c>
      <c r="M250" s="31"/>
      <c r="N250" s="31"/>
      <c r="O250" s="31">
        <v>25</v>
      </c>
      <c r="P250" s="28"/>
      <c r="Q250" s="28"/>
      <c r="R250" s="28"/>
      <c r="S250" s="28"/>
      <c r="T250" s="28"/>
      <c r="U250" s="28"/>
      <c r="V250" s="28"/>
      <c r="W250" s="28"/>
      <c r="X250" s="28"/>
      <c r="Y250" s="18" t="s">
        <v>51</v>
      </c>
      <c r="Z250" s="18" t="s">
        <v>63</v>
      </c>
      <c r="AA250" s="18" t="s">
        <v>52</v>
      </c>
      <c r="AB250" s="18" t="s">
        <v>64</v>
      </c>
      <c r="AC250" s="18" t="s">
        <v>52</v>
      </c>
      <c r="AD250" s="18" t="s">
        <v>52</v>
      </c>
      <c r="AE250" s="18">
        <f>VLOOKUP(B250,'[1]2023年度统筹整合财政涉农资金项目明细表'!$B$11:$L$319,11,FALSE)</f>
        <v>10</v>
      </c>
      <c r="AF250" s="18">
        <f>VLOOKUP(B250,'[1]2023年度统筹整合财政涉农资金项目明细表'!$B$11:$M$321,12,FALSE)</f>
        <v>32</v>
      </c>
      <c r="AG250" s="18">
        <f>VLOOKUP(B250,'[1]2023年度统筹整合财政涉农资金项目明细表'!$B$11:$O$319,14,FALSE)</f>
        <v>50</v>
      </c>
      <c r="AH250" s="26" t="s">
        <v>681</v>
      </c>
      <c r="AI250" s="23" t="str">
        <f>VLOOKUP(B250,'[1]2023年度统筹整合财政涉农资金项目明细表'!$B$11:$E$319,4,FALSE)</f>
        <v>通过项目实施保障16户50人群众饮水安全，其中脱贫户（含监测户）10户32人。项目建设期通过直接务工方式带动当地5户农户增收，预计户年均增收不低于2000元。</v>
      </c>
      <c r="AJ250" s="18"/>
    </row>
    <row r="251" s="4" customFormat="1" ht="24" spans="1:36">
      <c r="A251" s="19" t="s">
        <v>686</v>
      </c>
      <c r="B251" s="20">
        <v>40</v>
      </c>
      <c r="C251" s="23"/>
      <c r="D251" s="21"/>
      <c r="E251" s="60"/>
      <c r="F251" s="21"/>
      <c r="G251" s="21"/>
      <c r="H251" s="21"/>
      <c r="I251" s="21"/>
      <c r="J251" s="19"/>
      <c r="K251" s="61">
        <f t="shared" ref="K251:Q251" si="36">SUM(K252:K291)</f>
        <v>3067.2</v>
      </c>
      <c r="L251" s="61">
        <f t="shared" si="36"/>
        <v>2794.2</v>
      </c>
      <c r="M251" s="61">
        <f t="shared" si="36"/>
        <v>1222.5</v>
      </c>
      <c r="N251" s="61">
        <f t="shared" si="36"/>
        <v>780</v>
      </c>
      <c r="O251" s="61">
        <f t="shared" si="36"/>
        <v>109</v>
      </c>
      <c r="P251" s="61">
        <f t="shared" si="36"/>
        <v>682.7</v>
      </c>
      <c r="Q251" s="61">
        <f t="shared" si="36"/>
        <v>273</v>
      </c>
      <c r="R251" s="30"/>
      <c r="S251" s="30"/>
      <c r="T251" s="30"/>
      <c r="U251" s="30"/>
      <c r="V251" s="30"/>
      <c r="W251" s="30"/>
      <c r="X251" s="30"/>
      <c r="Y251" s="21"/>
      <c r="Z251" s="21"/>
      <c r="AA251" s="21"/>
      <c r="AB251" s="21"/>
      <c r="AC251" s="21"/>
      <c r="AD251" s="21"/>
      <c r="AE251" s="60"/>
      <c r="AF251" s="60"/>
      <c r="AG251" s="60"/>
      <c r="AH251" s="65"/>
      <c r="AI251" s="66"/>
      <c r="AJ251" s="21"/>
    </row>
    <row r="252" s="4" customFormat="1" ht="56.25" spans="1:42">
      <c r="A252" s="22">
        <v>1</v>
      </c>
      <c r="B252" s="17" t="s">
        <v>687</v>
      </c>
      <c r="C252" s="23" t="str">
        <f>VLOOKUP(B252,'[1]2023年度统筹整合财政涉农资金项目明细表'!$B$11:$C$319,2,FALSE)</f>
        <v>胜利村农户居住聚集村组院坝场地硬化2000平方米（产权归村集体所有）。</v>
      </c>
      <c r="D252" s="18" t="s">
        <v>59</v>
      </c>
      <c r="E252" s="24" t="s">
        <v>59</v>
      </c>
      <c r="F252" s="18" t="s">
        <v>688</v>
      </c>
      <c r="G252" s="18">
        <v>2023</v>
      </c>
      <c r="H252" s="18" t="s">
        <v>61</v>
      </c>
      <c r="I252" s="18" t="s">
        <v>62</v>
      </c>
      <c r="J252" s="16">
        <v>13571453881</v>
      </c>
      <c r="K252" s="28">
        <f t="shared" ref="K252:K272" si="37">L252+Q252</f>
        <v>10</v>
      </c>
      <c r="L252" s="28">
        <f>M252+N252+O252+P252</f>
        <v>10</v>
      </c>
      <c r="M252" s="50">
        <v>10</v>
      </c>
      <c r="N252" s="30"/>
      <c r="O252" s="30"/>
      <c r="P252" s="30"/>
      <c r="Q252" s="30"/>
      <c r="R252" s="30"/>
      <c r="S252" s="30"/>
      <c r="T252" s="30"/>
      <c r="U252" s="30"/>
      <c r="V252" s="30"/>
      <c r="W252" s="30"/>
      <c r="X252" s="30"/>
      <c r="Y252" s="18" t="s">
        <v>51</v>
      </c>
      <c r="Z252" s="18" t="s">
        <v>63</v>
      </c>
      <c r="AA252" s="18" t="s">
        <v>52</v>
      </c>
      <c r="AB252" s="18" t="s">
        <v>64</v>
      </c>
      <c r="AC252" s="18" t="s">
        <v>52</v>
      </c>
      <c r="AD252" s="18" t="s">
        <v>52</v>
      </c>
      <c r="AE252" s="18">
        <f>VLOOKUP(B252,'[1]2023年度统筹整合财政涉农资金项目明细表'!$B$11:$L$319,11,FALSE)</f>
        <v>10</v>
      </c>
      <c r="AF252" s="18">
        <f>VLOOKUP(B252,'[1]2023年度统筹整合财政涉农资金项目明细表'!$B$11:$M$321,12,FALSE)</f>
        <v>32</v>
      </c>
      <c r="AG252" s="18">
        <f>VLOOKUP(B252,'[1]2023年度统筹整合财政涉农资金项目明细表'!$B$11:$O$319,14,FALSE)</f>
        <v>58</v>
      </c>
      <c r="AH252" s="18" t="s">
        <v>689</v>
      </c>
      <c r="AI252" s="23" t="str">
        <f>VLOOKUP(B252,'[1]2023年度统筹整合财政涉农资金项目明细表'!$B$11:$E$319,4,FALSE)</f>
        <v>通过项目实施改善17户58人群众生活环境条件，其中脱贫户（含监测户）10户32人。项目建设期通过直接务工方式带动当地10户务工增收，预计户年均增收不低于1000元。</v>
      </c>
      <c r="AJ252" s="18"/>
      <c r="AK252" s="3"/>
      <c r="AL252" s="3"/>
      <c r="AM252" s="3"/>
      <c r="AN252" s="3"/>
      <c r="AO252" s="3"/>
      <c r="AP252" s="3"/>
    </row>
    <row r="253" s="4" customFormat="1" ht="56.25" spans="1:42">
      <c r="A253" s="22">
        <v>2</v>
      </c>
      <c r="B253" s="17" t="s">
        <v>690</v>
      </c>
      <c r="C253" s="23" t="str">
        <f>VLOOKUP(B253,'[1]2023年度统筹整合财政涉农资金项目明细表'!$B$11:$C$319,2,FALSE)</f>
        <v>群力村3组、4组向群路公路沿线粪污排放处理设施改造整治27处（产权归村集体所有）。</v>
      </c>
      <c r="D253" s="18" t="s">
        <v>59</v>
      </c>
      <c r="E253" s="24" t="s">
        <v>59</v>
      </c>
      <c r="F253" s="18" t="s">
        <v>629</v>
      </c>
      <c r="G253" s="18">
        <v>2023</v>
      </c>
      <c r="H253" s="18" t="s">
        <v>61</v>
      </c>
      <c r="I253" s="18" t="s">
        <v>62</v>
      </c>
      <c r="J253" s="16">
        <v>13571453881</v>
      </c>
      <c r="K253" s="28">
        <f t="shared" si="37"/>
        <v>10</v>
      </c>
      <c r="L253" s="28">
        <f>M253+N253+O253+P253</f>
        <v>10</v>
      </c>
      <c r="M253" s="50">
        <v>10</v>
      </c>
      <c r="N253" s="30"/>
      <c r="O253" s="30"/>
      <c r="P253" s="30"/>
      <c r="Q253" s="30"/>
      <c r="R253" s="30"/>
      <c r="S253" s="30"/>
      <c r="T253" s="30"/>
      <c r="U253" s="30"/>
      <c r="V253" s="30"/>
      <c r="W253" s="30"/>
      <c r="X253" s="30"/>
      <c r="Y253" s="18" t="s">
        <v>51</v>
      </c>
      <c r="Z253" s="18" t="s">
        <v>63</v>
      </c>
      <c r="AA253" s="18" t="s">
        <v>52</v>
      </c>
      <c r="AB253" s="18" t="s">
        <v>64</v>
      </c>
      <c r="AC253" s="18" t="s">
        <v>52</v>
      </c>
      <c r="AD253" s="18" t="s">
        <v>52</v>
      </c>
      <c r="AE253" s="18">
        <f>VLOOKUP(B253,'[1]2023年度统筹整合财政涉农资金项目明细表'!$B$11:$L$319,11,FALSE)</f>
        <v>9</v>
      </c>
      <c r="AF253" s="18">
        <f>VLOOKUP(B253,'[1]2023年度统筹整合财政涉农资金项目明细表'!$B$11:$M$321,12,FALSE)</f>
        <v>18</v>
      </c>
      <c r="AG253" s="18">
        <f>VLOOKUP(B253,'[1]2023年度统筹整合财政涉农资金项目明细表'!$B$11:$O$319,14,FALSE)</f>
        <v>55</v>
      </c>
      <c r="AH253" s="18" t="s">
        <v>689</v>
      </c>
      <c r="AI253" s="23" t="str">
        <f>VLOOKUP(B253,'[1]2023年度统筹整合财政涉农资金项目明细表'!$B$11:$E$319,4,FALSE)</f>
        <v>通过项目实施改善24户55人群众生活环境条件，其中脱贫户（含监测户）9户18人。项目建设期通过直接务工方式带动当地10户务工增收，预计户年均增收不低于1000元。</v>
      </c>
      <c r="AJ253" s="18"/>
      <c r="AK253" s="3"/>
      <c r="AL253" s="3"/>
      <c r="AM253" s="3"/>
      <c r="AN253" s="3"/>
      <c r="AO253" s="3"/>
      <c r="AP253" s="3"/>
    </row>
    <row r="254" s="4" customFormat="1" ht="56.25" spans="1:42">
      <c r="A254" s="22">
        <v>3</v>
      </c>
      <c r="B254" s="17" t="s">
        <v>691</v>
      </c>
      <c r="C254" s="23" t="str">
        <f>VLOOKUP(B254,'[1]2023年度统筹整合财政涉农资金项目明细表'!$B$11:$C$319,2,FALSE)</f>
        <v>公路村大、小端草沟农户居住聚集村组5个院落环境整治，沟道排污治理500米。</v>
      </c>
      <c r="D254" s="18" t="s">
        <v>59</v>
      </c>
      <c r="E254" s="24" t="s">
        <v>59</v>
      </c>
      <c r="F254" s="18" t="s">
        <v>692</v>
      </c>
      <c r="G254" s="18">
        <v>2023</v>
      </c>
      <c r="H254" s="18" t="s">
        <v>61</v>
      </c>
      <c r="I254" s="18" t="s">
        <v>62</v>
      </c>
      <c r="J254" s="16">
        <v>13571453881</v>
      </c>
      <c r="K254" s="28">
        <f t="shared" si="37"/>
        <v>20</v>
      </c>
      <c r="L254" s="28">
        <f>M254+N254+O254+P254</f>
        <v>20</v>
      </c>
      <c r="M254" s="50">
        <v>20</v>
      </c>
      <c r="N254" s="30"/>
      <c r="O254" s="30"/>
      <c r="P254" s="30"/>
      <c r="Q254" s="30"/>
      <c r="R254" s="30"/>
      <c r="S254" s="30"/>
      <c r="T254" s="30"/>
      <c r="U254" s="30"/>
      <c r="V254" s="30"/>
      <c r="W254" s="30"/>
      <c r="X254" s="30"/>
      <c r="Y254" s="18" t="s">
        <v>51</v>
      </c>
      <c r="Z254" s="18" t="s">
        <v>63</v>
      </c>
      <c r="AA254" s="18" t="s">
        <v>52</v>
      </c>
      <c r="AB254" s="18" t="s">
        <v>64</v>
      </c>
      <c r="AC254" s="18" t="s">
        <v>52</v>
      </c>
      <c r="AD254" s="18" t="s">
        <v>52</v>
      </c>
      <c r="AE254" s="18">
        <f>VLOOKUP(B254,'[1]2023年度统筹整合财政涉农资金项目明细表'!$B$11:$L$319,11,FALSE)</f>
        <v>9</v>
      </c>
      <c r="AF254" s="18">
        <f>VLOOKUP(B254,'[1]2023年度统筹整合财政涉农资金项目明细表'!$B$11:$M$321,12,FALSE)</f>
        <v>26</v>
      </c>
      <c r="AG254" s="18">
        <f>VLOOKUP(B254,'[1]2023年度统筹整合财政涉农资金项目明细表'!$B$11:$O$319,14,FALSE)</f>
        <v>69</v>
      </c>
      <c r="AH254" s="18" t="s">
        <v>689</v>
      </c>
      <c r="AI254" s="23" t="str">
        <f>VLOOKUP(B254,'[1]2023年度统筹整合财政涉农资金项目明细表'!$B$11:$E$319,4,FALSE)</f>
        <v>通过项目实施改善20户69人群众生活环境条件，其中脱贫户（含监测户）9户26人。项目建设期通过直接务工方式带动当地10户务工增收，预计户年均增收不低于1000元。</v>
      </c>
      <c r="AJ254" s="18"/>
      <c r="AK254" s="3"/>
      <c r="AL254" s="3"/>
      <c r="AM254" s="3"/>
      <c r="AN254" s="3"/>
      <c r="AO254" s="3"/>
      <c r="AP254" s="3"/>
    </row>
    <row r="255" s="4" customFormat="1" ht="56.25" spans="1:42">
      <c r="A255" s="22">
        <v>4</v>
      </c>
      <c r="B255" s="17" t="s">
        <v>693</v>
      </c>
      <c r="C255" s="23" t="str">
        <f>VLOOKUP(B255,'[1]2023年度统筹整合财政涉农资金项目明细表'!$B$11:$C$319,2,FALSE)</f>
        <v>安坪社区3个院落污水处理27户，铺设排污管道750米（产权归村集体所有）。                   </v>
      </c>
      <c r="D255" s="18" t="s">
        <v>59</v>
      </c>
      <c r="E255" s="24" t="s">
        <v>59</v>
      </c>
      <c r="F255" s="18" t="s">
        <v>491</v>
      </c>
      <c r="G255" s="18">
        <v>2023</v>
      </c>
      <c r="H255" s="18" t="s">
        <v>61</v>
      </c>
      <c r="I255" s="18" t="s">
        <v>62</v>
      </c>
      <c r="J255" s="16">
        <v>13571453881</v>
      </c>
      <c r="K255" s="28">
        <f t="shared" si="37"/>
        <v>15</v>
      </c>
      <c r="L255" s="28">
        <f>M255+N255+O255+P255</f>
        <v>15</v>
      </c>
      <c r="M255" s="50">
        <v>15</v>
      </c>
      <c r="N255" s="30"/>
      <c r="O255" s="30"/>
      <c r="P255" s="30"/>
      <c r="Q255" s="30"/>
      <c r="R255" s="30"/>
      <c r="S255" s="30"/>
      <c r="T255" s="30"/>
      <c r="U255" s="30"/>
      <c r="V255" s="30"/>
      <c r="W255" s="30"/>
      <c r="X255" s="30"/>
      <c r="Y255" s="18" t="s">
        <v>51</v>
      </c>
      <c r="Z255" s="18" t="s">
        <v>63</v>
      </c>
      <c r="AA255" s="18" t="s">
        <v>52</v>
      </c>
      <c r="AB255" s="18" t="s">
        <v>64</v>
      </c>
      <c r="AC255" s="18" t="s">
        <v>52</v>
      </c>
      <c r="AD255" s="18" t="s">
        <v>52</v>
      </c>
      <c r="AE255" s="18">
        <f>VLOOKUP(B255,'[1]2023年度统筹整合财政涉农资金项目明细表'!$B$11:$L$319,11,FALSE)</f>
        <v>12</v>
      </c>
      <c r="AF255" s="18">
        <f>VLOOKUP(B255,'[1]2023年度统筹整合财政涉农资金项目明细表'!$B$11:$M$321,12,FALSE)</f>
        <v>31</v>
      </c>
      <c r="AG255" s="18">
        <f>VLOOKUP(B255,'[1]2023年度统筹整合财政涉农资金项目明细表'!$B$11:$O$319,14,FALSE)</f>
        <v>83</v>
      </c>
      <c r="AH255" s="18" t="s">
        <v>689</v>
      </c>
      <c r="AI255" s="23" t="str">
        <f>VLOOKUP(B255,'[1]2023年度统筹整合财政涉农资金项目明细表'!$B$11:$E$319,4,FALSE)</f>
        <v>通过项目实施改善27户83人群众生活环境条件，其中脱贫户（含监测户）12户31人。项目建设期通过直接务工方式带动当地10户务工增收，预计户年均增收不低于1000元。</v>
      </c>
      <c r="AJ255" s="18"/>
      <c r="AK255" s="3"/>
      <c r="AL255" s="3"/>
      <c r="AM255" s="3"/>
      <c r="AN255" s="3"/>
      <c r="AO255" s="3"/>
      <c r="AP255" s="3"/>
    </row>
    <row r="256" s="4" customFormat="1" ht="56.25" spans="1:36">
      <c r="A256" s="22">
        <v>5</v>
      </c>
      <c r="B256" s="17" t="s">
        <v>694</v>
      </c>
      <c r="C256" s="23" t="str">
        <f>VLOOKUP(B256,'[1]2023年度统筹整合财政涉农资金项目明细表'!$B$11:$C$319,2,FALSE)</f>
        <v>牛角村9组贺家沟口大院新铺设排污水泥管涵50米（产权归村集体所有）。</v>
      </c>
      <c r="D256" s="18" t="s">
        <v>59</v>
      </c>
      <c r="E256" s="24" t="s">
        <v>59</v>
      </c>
      <c r="F256" s="18" t="s">
        <v>136</v>
      </c>
      <c r="G256" s="18">
        <v>2023</v>
      </c>
      <c r="H256" s="18" t="s">
        <v>61</v>
      </c>
      <c r="I256" s="18" t="s">
        <v>62</v>
      </c>
      <c r="J256" s="16">
        <v>13571453881</v>
      </c>
      <c r="K256" s="28">
        <f t="shared" si="37"/>
        <v>18.5</v>
      </c>
      <c r="L256" s="28">
        <f>M256+N256+O256+P256</f>
        <v>18.5</v>
      </c>
      <c r="M256" s="50">
        <v>18.5</v>
      </c>
      <c r="N256" s="30"/>
      <c r="O256" s="30"/>
      <c r="P256" s="30"/>
      <c r="Q256" s="30"/>
      <c r="R256" s="30"/>
      <c r="S256" s="30"/>
      <c r="T256" s="30"/>
      <c r="U256" s="30"/>
      <c r="V256" s="30"/>
      <c r="W256" s="30"/>
      <c r="X256" s="30"/>
      <c r="Y256" s="18" t="s">
        <v>51</v>
      </c>
      <c r="Z256" s="18" t="s">
        <v>63</v>
      </c>
      <c r="AA256" s="18" t="s">
        <v>52</v>
      </c>
      <c r="AB256" s="18" t="s">
        <v>64</v>
      </c>
      <c r="AC256" s="18" t="s">
        <v>52</v>
      </c>
      <c r="AD256" s="18" t="s">
        <v>52</v>
      </c>
      <c r="AE256" s="18">
        <f>VLOOKUP(B256,'[1]2023年度统筹整合财政涉农资金项目明细表'!$B$11:$L$319,11,FALSE)</f>
        <v>14</v>
      </c>
      <c r="AF256" s="18">
        <f>VLOOKUP(B256,'[1]2023年度统筹整合财政涉农资金项目明细表'!$B$11:$M$321,12,FALSE)</f>
        <v>43</v>
      </c>
      <c r="AG256" s="18">
        <f>VLOOKUP(B256,'[1]2023年度统筹整合财政涉农资金项目明细表'!$B$11:$O$319,14,FALSE)</f>
        <v>89</v>
      </c>
      <c r="AH256" s="18" t="s">
        <v>689</v>
      </c>
      <c r="AI256" s="23" t="str">
        <f>VLOOKUP(B256,'[1]2023年度统筹整合财政涉农资金项目明细表'!$B$11:$E$319,4,FALSE)</f>
        <v>通过项目实施改善34户89人群众生活环境条件，其中脱贫户（含监测户）14户43人。项目建设期通过直接务工方式带动当地10户务工增收，预计户年均增收不低于1000元。</v>
      </c>
      <c r="AJ256" s="21"/>
    </row>
    <row r="257" s="4" customFormat="1" ht="56.25" spans="1:36">
      <c r="A257" s="22">
        <v>6</v>
      </c>
      <c r="B257" s="17" t="s">
        <v>695</v>
      </c>
      <c r="C257" s="23" t="str">
        <f>VLOOKUP(B257,'[1]2023年度统筹整合财政涉农资金项目明细表'!$B$11:$C$319,2,FALSE)</f>
        <v>场地设施维护2处500平方米，沿线道路路边基本绿化800米，农户集聚区村组院落改造4户（产权归村集体所有）。</v>
      </c>
      <c r="D257" s="18" t="s">
        <v>73</v>
      </c>
      <c r="E257" s="24" t="s">
        <v>73</v>
      </c>
      <c r="F257" s="18" t="s">
        <v>445</v>
      </c>
      <c r="G257" s="18">
        <v>2023</v>
      </c>
      <c r="H257" s="18" t="s">
        <v>61</v>
      </c>
      <c r="I257" s="18" t="s">
        <v>74</v>
      </c>
      <c r="J257" s="16">
        <v>13909157365</v>
      </c>
      <c r="K257" s="28">
        <f t="shared" si="37"/>
        <v>30</v>
      </c>
      <c r="L257" s="28">
        <f t="shared" ref="L252:L272" si="38">M257+N257+O257+P257</f>
        <v>30</v>
      </c>
      <c r="M257" s="50">
        <v>30</v>
      </c>
      <c r="N257" s="30"/>
      <c r="O257" s="30"/>
      <c r="P257" s="30"/>
      <c r="Q257" s="30"/>
      <c r="R257" s="30"/>
      <c r="S257" s="30"/>
      <c r="T257" s="30"/>
      <c r="U257" s="30"/>
      <c r="V257" s="30"/>
      <c r="W257" s="30"/>
      <c r="X257" s="30"/>
      <c r="Y257" s="18" t="s">
        <v>51</v>
      </c>
      <c r="Z257" s="18" t="s">
        <v>63</v>
      </c>
      <c r="AA257" s="18" t="s">
        <v>52</v>
      </c>
      <c r="AB257" s="18" t="s">
        <v>64</v>
      </c>
      <c r="AC257" s="18" t="s">
        <v>52</v>
      </c>
      <c r="AD257" s="18" t="s">
        <v>52</v>
      </c>
      <c r="AE257" s="18">
        <f>VLOOKUP(B257,'[1]2023年度统筹整合财政涉农资金项目明细表'!$B$11:$L$319,11,FALSE)</f>
        <v>45</v>
      </c>
      <c r="AF257" s="18">
        <f>VLOOKUP(B257,'[1]2023年度统筹整合财政涉农资金项目明细表'!$B$11:$M$321,12,FALSE)</f>
        <v>148</v>
      </c>
      <c r="AG257" s="18">
        <f>VLOOKUP(B257,'[1]2023年度统筹整合财政涉农资金项目明细表'!$B$11:$O$319,14,FALSE)</f>
        <v>148</v>
      </c>
      <c r="AH257" s="18" t="s">
        <v>696</v>
      </c>
      <c r="AI257" s="23" t="str">
        <f>VLOOKUP(B257,'[1]2023年度统筹整合财政涉农资金项目明细表'!$B$11:$E$319,4,FALSE)</f>
        <v>通过项目实施改善45户148人群众生活环境条件，其中脱贫户（含监测户）45户148人。项目建设期通过直接务工方式带动当地10户务工增收，预计户年均增收1000元以上。</v>
      </c>
      <c r="AJ257" s="21"/>
    </row>
    <row r="258" s="4" customFormat="1" ht="60" spans="1:36">
      <c r="A258" s="22">
        <v>7</v>
      </c>
      <c r="B258" s="17" t="s">
        <v>697</v>
      </c>
      <c r="C258" s="23" t="str">
        <f>VLOOKUP(B258,'[1]2023年度统筹整合财政涉农资金项目明细表'!$B$11:$C$319,2,FALSE)</f>
        <v>茅坪社区一、二、三组人居环境整治提升25处，砌石岸长600米，场地改造1000平方米（产权归村集体所有）。</v>
      </c>
      <c r="D258" s="18" t="s">
        <v>81</v>
      </c>
      <c r="E258" s="24" t="s">
        <v>81</v>
      </c>
      <c r="F258" s="18" t="s">
        <v>330</v>
      </c>
      <c r="G258" s="18">
        <v>2023</v>
      </c>
      <c r="H258" s="18" t="s">
        <v>61</v>
      </c>
      <c r="I258" s="18" t="s">
        <v>82</v>
      </c>
      <c r="J258" s="16">
        <v>18091512255</v>
      </c>
      <c r="K258" s="28">
        <f t="shared" si="37"/>
        <v>30</v>
      </c>
      <c r="L258" s="28">
        <f t="shared" si="38"/>
        <v>30</v>
      </c>
      <c r="M258" s="50">
        <v>30</v>
      </c>
      <c r="N258" s="30"/>
      <c r="O258" s="30"/>
      <c r="P258" s="30"/>
      <c r="Q258" s="30"/>
      <c r="R258" s="30"/>
      <c r="S258" s="30"/>
      <c r="T258" s="30"/>
      <c r="U258" s="30"/>
      <c r="V258" s="30"/>
      <c r="W258" s="30"/>
      <c r="X258" s="30"/>
      <c r="Y258" s="18" t="s">
        <v>51</v>
      </c>
      <c r="Z258" s="18" t="s">
        <v>63</v>
      </c>
      <c r="AA258" s="18" t="s">
        <v>52</v>
      </c>
      <c r="AB258" s="18" t="s">
        <v>64</v>
      </c>
      <c r="AC258" s="18" t="s">
        <v>52</v>
      </c>
      <c r="AD258" s="18" t="s">
        <v>52</v>
      </c>
      <c r="AE258" s="18">
        <f>VLOOKUP(B258,'[1]2023年度统筹整合财政涉农资金项目明细表'!$B$11:$L$319,11,FALSE)</f>
        <v>35</v>
      </c>
      <c r="AF258" s="18">
        <f>VLOOKUP(B258,'[1]2023年度统筹整合财政涉农资金项目明细表'!$B$11:$M$321,12,FALSE)</f>
        <v>106</v>
      </c>
      <c r="AG258" s="18">
        <f>VLOOKUP(B258,'[1]2023年度统筹整合财政涉农资金项目明细表'!$B$11:$O$319,14,FALSE)</f>
        <v>186</v>
      </c>
      <c r="AH258" s="18" t="s">
        <v>698</v>
      </c>
      <c r="AI258" s="23" t="str">
        <f>VLOOKUP(B258,'[1]2023年度统筹整合财政涉农资金项目明细表'!$B$11:$E$319,4,FALSE)</f>
        <v>通过项目实施改善57户186人群众生活环境条件，其中脱贫户（含监测户）35户106人。项目建设期通过直接务工方式带动当地30户务工增收，预计户年均增收1000元以上。</v>
      </c>
      <c r="AJ258" s="21"/>
    </row>
    <row r="259" s="4" customFormat="1" ht="56.25" spans="1:36">
      <c r="A259" s="22">
        <v>8</v>
      </c>
      <c r="B259" s="17" t="s">
        <v>699</v>
      </c>
      <c r="C259" s="23" t="str">
        <f>VLOOKUP(B259,'[1]2023年度统筹整合财政涉农资金项目明细表'!$B$11:$C$319,2,FALSE)</f>
        <v>枣树村六组至七组新建排污管网600米、基本绿化400米、集中院落场地硬化500平方米（产权归村集体所有）。</v>
      </c>
      <c r="D259" s="18" t="s">
        <v>81</v>
      </c>
      <c r="E259" s="24" t="s">
        <v>81</v>
      </c>
      <c r="F259" s="18" t="s">
        <v>700</v>
      </c>
      <c r="G259" s="18">
        <v>2023</v>
      </c>
      <c r="H259" s="18" t="s">
        <v>61</v>
      </c>
      <c r="I259" s="18" t="s">
        <v>82</v>
      </c>
      <c r="J259" s="16">
        <v>18091512255</v>
      </c>
      <c r="K259" s="28">
        <f t="shared" si="37"/>
        <v>30</v>
      </c>
      <c r="L259" s="28">
        <f t="shared" si="38"/>
        <v>30</v>
      </c>
      <c r="M259" s="50">
        <v>30</v>
      </c>
      <c r="N259" s="30"/>
      <c r="O259" s="30"/>
      <c r="P259" s="30"/>
      <c r="Q259" s="30"/>
      <c r="R259" s="30"/>
      <c r="S259" s="30"/>
      <c r="T259" s="30"/>
      <c r="U259" s="30"/>
      <c r="V259" s="30"/>
      <c r="W259" s="30"/>
      <c r="X259" s="30"/>
      <c r="Y259" s="18" t="s">
        <v>51</v>
      </c>
      <c r="Z259" s="18" t="s">
        <v>63</v>
      </c>
      <c r="AA259" s="18" t="s">
        <v>52</v>
      </c>
      <c r="AB259" s="18" t="s">
        <v>64</v>
      </c>
      <c r="AC259" s="18" t="s">
        <v>52</v>
      </c>
      <c r="AD259" s="18" t="s">
        <v>52</v>
      </c>
      <c r="AE259" s="18">
        <f>VLOOKUP(B259,'[1]2023年度统筹整合财政涉农资金项目明细表'!$B$11:$L$319,11,FALSE)</f>
        <v>30</v>
      </c>
      <c r="AF259" s="18">
        <f>VLOOKUP(B259,'[1]2023年度统筹整合财政涉农资金项目明细表'!$B$11:$M$321,12,FALSE)</f>
        <v>112</v>
      </c>
      <c r="AG259" s="18">
        <f>VLOOKUP(B259,'[1]2023年度统筹整合财政涉农资金项目明细表'!$B$11:$O$319,14,FALSE)</f>
        <v>255</v>
      </c>
      <c r="AH259" s="18" t="s">
        <v>701</v>
      </c>
      <c r="AI259" s="23" t="str">
        <f>VLOOKUP(B259,'[1]2023年度统筹整合财政涉农资金项目明细表'!$B$11:$E$319,4,FALSE)</f>
        <v>通过项目实施改善85户255人群众生活环境条件，其中脱贫户（含监测户）30户112人。项目建设期通过直接务工方式带动当地30户务工增收，预计户年均增收1000元以上。</v>
      </c>
      <c r="AJ259" s="21"/>
    </row>
    <row r="260" s="4" customFormat="1" ht="56.25" spans="1:36">
      <c r="A260" s="22">
        <v>9</v>
      </c>
      <c r="B260" s="17" t="s">
        <v>702</v>
      </c>
      <c r="C260" s="23" t="str">
        <f>VLOOKUP(B260,'[1]2023年度统筹整合财政涉农资金项目明细表'!$B$11:$C$319,2,FALSE)</f>
        <v>1、田湾村九组集中院落环境设施改造，栽植广玉兰50棵（含苗木）；2、清理棚房3处，新建垃圾箱置放点3个（产权归村集体所有）。</v>
      </c>
      <c r="D260" s="18" t="s">
        <v>81</v>
      </c>
      <c r="E260" s="24" t="s">
        <v>81</v>
      </c>
      <c r="F260" s="18" t="s">
        <v>338</v>
      </c>
      <c r="G260" s="18">
        <v>2023</v>
      </c>
      <c r="H260" s="18" t="s">
        <v>61</v>
      </c>
      <c r="I260" s="18" t="s">
        <v>82</v>
      </c>
      <c r="J260" s="16">
        <v>18091512255</v>
      </c>
      <c r="K260" s="28">
        <f t="shared" si="37"/>
        <v>30</v>
      </c>
      <c r="L260" s="28">
        <f t="shared" si="38"/>
        <v>30</v>
      </c>
      <c r="M260" s="50">
        <v>30</v>
      </c>
      <c r="N260" s="30"/>
      <c r="O260" s="30"/>
      <c r="P260" s="30"/>
      <c r="Q260" s="30"/>
      <c r="R260" s="30"/>
      <c r="S260" s="30"/>
      <c r="T260" s="30"/>
      <c r="U260" s="30"/>
      <c r="V260" s="30"/>
      <c r="W260" s="30"/>
      <c r="X260" s="30"/>
      <c r="Y260" s="18" t="s">
        <v>51</v>
      </c>
      <c r="Z260" s="18" t="s">
        <v>63</v>
      </c>
      <c r="AA260" s="18" t="s">
        <v>52</v>
      </c>
      <c r="AB260" s="18" t="s">
        <v>64</v>
      </c>
      <c r="AC260" s="18" t="s">
        <v>52</v>
      </c>
      <c r="AD260" s="18" t="s">
        <v>52</v>
      </c>
      <c r="AE260" s="18">
        <f>VLOOKUP(B260,'[1]2023年度统筹整合财政涉农资金项目明细表'!$B$11:$L$319,11,FALSE)</f>
        <v>53</v>
      </c>
      <c r="AF260" s="18">
        <f>VLOOKUP(B260,'[1]2023年度统筹整合财政涉农资金项目明细表'!$B$11:$M$321,12,FALSE)</f>
        <v>211</v>
      </c>
      <c r="AG260" s="18">
        <f>VLOOKUP(B260,'[1]2023年度统筹整合财政涉农资金项目明细表'!$B$11:$O$319,14,FALSE)</f>
        <v>230</v>
      </c>
      <c r="AH260" s="18" t="s">
        <v>703</v>
      </c>
      <c r="AI260" s="23" t="str">
        <f>VLOOKUP(B260,'[1]2023年度统筹整合财政涉农资金项目明细表'!$B$11:$E$319,4,FALSE)</f>
        <v>通过项目实施改善65户230人群众生活环境条件，其中脱贫户（含监测户）53户211人。项目建设期通过直接务工方式带动当地30户务工增收，预计户年均增收1000元以上。</v>
      </c>
      <c r="AJ260" s="21"/>
    </row>
    <row r="261" s="4" customFormat="1" ht="56.25" spans="1:36">
      <c r="A261" s="22">
        <v>10</v>
      </c>
      <c r="B261" s="17" t="s">
        <v>704</v>
      </c>
      <c r="C261" s="23" t="str">
        <f>VLOOKUP(B261,'[1]2023年度统筹整合财政涉农资金项目明细表'!$B$11:$C$319,2,FALSE)</f>
        <v>1、双安村村道沿线垃圾收集点维修8个，新建垃圾收集点10个。
2、双安村主路沿线村容村貌提升2公里，主要拆除乱搭乱建、场地硬化。（产权归村集体所有）</v>
      </c>
      <c r="D261" s="18" t="s">
        <v>89</v>
      </c>
      <c r="E261" s="24" t="s">
        <v>89</v>
      </c>
      <c r="F261" s="18" t="s">
        <v>424</v>
      </c>
      <c r="G261" s="18">
        <v>2023</v>
      </c>
      <c r="H261" s="18" t="s">
        <v>61</v>
      </c>
      <c r="I261" s="18" t="s">
        <v>90</v>
      </c>
      <c r="J261" s="16">
        <v>13991511938</v>
      </c>
      <c r="K261" s="28">
        <f t="shared" si="37"/>
        <v>30</v>
      </c>
      <c r="L261" s="28">
        <f t="shared" si="38"/>
        <v>30</v>
      </c>
      <c r="M261" s="50">
        <v>30</v>
      </c>
      <c r="N261" s="30"/>
      <c r="O261" s="30"/>
      <c r="P261" s="30"/>
      <c r="Q261" s="30"/>
      <c r="R261" s="30"/>
      <c r="S261" s="30"/>
      <c r="T261" s="30"/>
      <c r="U261" s="30"/>
      <c r="V261" s="30"/>
      <c r="W261" s="30"/>
      <c r="X261" s="30"/>
      <c r="Y261" s="18" t="s">
        <v>51</v>
      </c>
      <c r="Z261" s="18" t="s">
        <v>63</v>
      </c>
      <c r="AA261" s="18" t="s">
        <v>52</v>
      </c>
      <c r="AB261" s="18" t="s">
        <v>64</v>
      </c>
      <c r="AC261" s="18" t="s">
        <v>52</v>
      </c>
      <c r="AD261" s="18" t="s">
        <v>52</v>
      </c>
      <c r="AE261" s="18">
        <f>VLOOKUP(B261,'[1]2023年度统筹整合财政涉农资金项目明细表'!$B$11:$L$319,11,FALSE)</f>
        <v>34</v>
      </c>
      <c r="AF261" s="18">
        <f>VLOOKUP(B261,'[1]2023年度统筹整合财政涉农资金项目明细表'!$B$11:$M$321,12,FALSE)</f>
        <v>106</v>
      </c>
      <c r="AG261" s="18">
        <f>VLOOKUP(B261,'[1]2023年度统筹整合财政涉农资金项目明细表'!$B$11:$O$319,14,FALSE)</f>
        <v>254</v>
      </c>
      <c r="AH261" s="18" t="s">
        <v>705</v>
      </c>
      <c r="AI261" s="23" t="str">
        <f>VLOOKUP(B261,'[1]2023年度统筹整合财政涉农资金项目明细表'!$B$11:$E$319,4,FALSE)</f>
        <v>通过项目实施改善78户254人群众生活环境条件，其中脱贫户（含监测户）34户106人。项目建设期通过直接务工方式带动当地6户务工增收，预计户年均增收不低于5000元。</v>
      </c>
      <c r="AJ261" s="21"/>
    </row>
    <row r="262" s="4" customFormat="1" ht="56.25" spans="1:36">
      <c r="A262" s="22">
        <v>11</v>
      </c>
      <c r="B262" s="17" t="s">
        <v>706</v>
      </c>
      <c r="C262" s="23" t="str">
        <f>VLOOKUP(B262,'[1]2023年度统筹整合财政涉农资金项目明细表'!$B$11:$C$319,2,FALSE)</f>
        <v>1、农户聚集村组院落粪污排放处理设施整治改造5处，院坝硬化500㎡；2、排水沟治理265米（产权归村集体所有）。</v>
      </c>
      <c r="D262" s="18" t="s">
        <v>93</v>
      </c>
      <c r="E262" s="24" t="s">
        <v>93</v>
      </c>
      <c r="F262" s="18" t="s">
        <v>431</v>
      </c>
      <c r="G262" s="18">
        <v>2023</v>
      </c>
      <c r="H262" s="18" t="s">
        <v>61</v>
      </c>
      <c r="I262" s="18" t="s">
        <v>94</v>
      </c>
      <c r="J262" s="16">
        <v>15929097758</v>
      </c>
      <c r="K262" s="28">
        <f t="shared" si="37"/>
        <v>30</v>
      </c>
      <c r="L262" s="28">
        <f t="shared" si="38"/>
        <v>30</v>
      </c>
      <c r="M262" s="50"/>
      <c r="N262" s="30">
        <v>30</v>
      </c>
      <c r="O262" s="30"/>
      <c r="P262" s="30"/>
      <c r="Q262" s="30"/>
      <c r="R262" s="30"/>
      <c r="S262" s="30"/>
      <c r="T262" s="30"/>
      <c r="U262" s="30"/>
      <c r="V262" s="30"/>
      <c r="W262" s="30"/>
      <c r="X262" s="30"/>
      <c r="Y262" s="18" t="s">
        <v>51</v>
      </c>
      <c r="Z262" s="18" t="s">
        <v>63</v>
      </c>
      <c r="AA262" s="18" t="s">
        <v>52</v>
      </c>
      <c r="AB262" s="18" t="s">
        <v>64</v>
      </c>
      <c r="AC262" s="18" t="s">
        <v>52</v>
      </c>
      <c r="AD262" s="18" t="s">
        <v>52</v>
      </c>
      <c r="AE262" s="18">
        <f>VLOOKUP(B262,'[1]2023年度统筹整合财政涉农资金项目明细表'!$B$11:$L$319,11,FALSE)</f>
        <v>66</v>
      </c>
      <c r="AF262" s="18">
        <f>VLOOKUP(B262,'[1]2023年度统筹整合财政涉农资金项目明细表'!$B$11:$M$321,12,FALSE)</f>
        <v>160</v>
      </c>
      <c r="AG262" s="18">
        <f>VLOOKUP(B262,'[1]2023年度统筹整合财政涉农资金项目明细表'!$B$11:$O$319,14,FALSE)</f>
        <v>240</v>
      </c>
      <c r="AH262" s="18" t="s">
        <v>707</v>
      </c>
      <c r="AI262" s="23" t="str">
        <f>VLOOKUP(B262,'[1]2023年度统筹整合财政涉农资金项目明细表'!$B$11:$E$319,4,FALSE)</f>
        <v>通过项目实施改善78户240人群众生活环境条件，其中脱贫户（含监测户）66户160人。项目建设期通过直接务工方式带动当地15人务工增收，预计人年均增收不低于3000元。</v>
      </c>
      <c r="AJ262" s="21"/>
    </row>
    <row r="263" s="4" customFormat="1" ht="56.25" spans="1:36">
      <c r="A263" s="22">
        <v>12</v>
      </c>
      <c r="B263" s="17" t="s">
        <v>708</v>
      </c>
      <c r="C263" s="23" t="str">
        <f>VLOOKUP(B263,'[1]2023年度统筹整合财政涉农资金项目明细表'!$B$11:$C$319,2,FALSE)</f>
        <v>裴家八组黑沟至裴家六组东庄河口，兰沟口至长安农场桥，共计3500米，安装路灯100盏（产权归村集体所有）。</v>
      </c>
      <c r="D263" s="18" t="s">
        <v>96</v>
      </c>
      <c r="E263" s="24" t="s">
        <v>96</v>
      </c>
      <c r="F263" s="18" t="s">
        <v>139</v>
      </c>
      <c r="G263" s="40">
        <v>2023</v>
      </c>
      <c r="H263" s="18" t="s">
        <v>61</v>
      </c>
      <c r="I263" s="18" t="s">
        <v>97</v>
      </c>
      <c r="J263" s="16">
        <v>15291550688</v>
      </c>
      <c r="K263" s="28">
        <f t="shared" si="37"/>
        <v>30</v>
      </c>
      <c r="L263" s="28">
        <f t="shared" si="38"/>
        <v>30</v>
      </c>
      <c r="M263" s="50"/>
      <c r="N263" s="30">
        <v>30</v>
      </c>
      <c r="O263" s="30"/>
      <c r="P263" s="30"/>
      <c r="Q263" s="30"/>
      <c r="R263" s="30"/>
      <c r="S263" s="30"/>
      <c r="T263" s="30"/>
      <c r="U263" s="30"/>
      <c r="V263" s="30"/>
      <c r="W263" s="30"/>
      <c r="X263" s="30"/>
      <c r="Y263" s="18" t="s">
        <v>51</v>
      </c>
      <c r="Z263" s="18" t="s">
        <v>63</v>
      </c>
      <c r="AA263" s="18" t="s">
        <v>52</v>
      </c>
      <c r="AB263" s="18" t="s">
        <v>64</v>
      </c>
      <c r="AC263" s="18" t="s">
        <v>52</v>
      </c>
      <c r="AD263" s="18" t="s">
        <v>52</v>
      </c>
      <c r="AE263" s="18">
        <f>VLOOKUP(B263,'[1]2023年度统筹整合财政涉农资金项目明细表'!$B$11:$L$319,11,FALSE)</f>
        <v>13</v>
      </c>
      <c r="AF263" s="18">
        <f>VLOOKUP(B263,'[1]2023年度统筹整合财政涉农资金项目明细表'!$B$11:$M$321,12,FALSE)</f>
        <v>56</v>
      </c>
      <c r="AG263" s="18">
        <f>VLOOKUP(B263,'[1]2023年度统筹整合财政涉农资金项目明细表'!$B$11:$O$319,14,FALSE)</f>
        <v>135</v>
      </c>
      <c r="AH263" s="26" t="s">
        <v>402</v>
      </c>
      <c r="AI263" s="23" t="str">
        <f>VLOOKUP(B263,'[1]2023年度统筹整合财政涉农资金项目明细表'!$B$11:$E$319,4,FALSE)</f>
        <v>通过项目实施改善37户135人群众生活环境条件，其中脱贫户（含监测户）13户56人。项目建设期通过直接务工方式带动当地12户务工增收，预计户年均增收不低于2000元。</v>
      </c>
      <c r="AJ263" s="21"/>
    </row>
    <row r="264" s="4" customFormat="1" ht="84" spans="1:36">
      <c r="A264" s="22">
        <v>13</v>
      </c>
      <c r="B264" s="17" t="s">
        <v>709</v>
      </c>
      <c r="C264" s="23" t="str">
        <f>VLOOKUP(B264,'[1]2023年度统筹整合财政涉农资金项目明细表'!$B$11:$C$319,2,FALSE)</f>
        <v>新建DN300玻璃钢夹砂管300米，污水检查井9座，20立方米化粪池1座（产权归村集体所有）。</v>
      </c>
      <c r="D264" s="18" t="s">
        <v>99</v>
      </c>
      <c r="E264" s="24" t="s">
        <v>99</v>
      </c>
      <c r="F264" s="18" t="s">
        <v>141</v>
      </c>
      <c r="G264" s="18">
        <v>2023</v>
      </c>
      <c r="H264" s="18" t="s">
        <v>61</v>
      </c>
      <c r="I264" s="18" t="s">
        <v>100</v>
      </c>
      <c r="J264" s="16">
        <v>13891507398</v>
      </c>
      <c r="K264" s="28">
        <f t="shared" si="37"/>
        <v>20</v>
      </c>
      <c r="L264" s="28">
        <f t="shared" si="38"/>
        <v>20</v>
      </c>
      <c r="M264" s="50">
        <v>20</v>
      </c>
      <c r="N264" s="30"/>
      <c r="O264" s="30"/>
      <c r="P264" s="30"/>
      <c r="Q264" s="30"/>
      <c r="R264" s="30"/>
      <c r="S264" s="30"/>
      <c r="T264" s="30"/>
      <c r="U264" s="30"/>
      <c r="V264" s="30"/>
      <c r="W264" s="30"/>
      <c r="X264" s="30"/>
      <c r="Y264" s="18" t="s">
        <v>51</v>
      </c>
      <c r="Z264" s="18" t="s">
        <v>63</v>
      </c>
      <c r="AA264" s="18" t="s">
        <v>52</v>
      </c>
      <c r="AB264" s="18" t="s">
        <v>64</v>
      </c>
      <c r="AC264" s="18" t="s">
        <v>52</v>
      </c>
      <c r="AD264" s="18" t="s">
        <v>52</v>
      </c>
      <c r="AE264" s="18">
        <f>VLOOKUP(B264,'[1]2023年度统筹整合财政涉农资金项目明细表'!$B$11:$L$319,11,FALSE)</f>
        <v>14</v>
      </c>
      <c r="AF264" s="18">
        <f>VLOOKUP(B264,'[1]2023年度统筹整合财政涉农资金项目明细表'!$B$11:$M$321,12,FALSE)</f>
        <v>16</v>
      </c>
      <c r="AG264" s="18">
        <f>VLOOKUP(B264,'[1]2023年度统筹整合财政涉农资金项目明细表'!$B$11:$O$319,14,FALSE)</f>
        <v>61</v>
      </c>
      <c r="AH264" s="18" t="s">
        <v>710</v>
      </c>
      <c r="AI264" s="23" t="str">
        <f>VLOOKUP(B264,'[1]2023年度统筹整合财政涉农资金项目明细表'!$B$11:$E$319,4,FALSE)</f>
        <v>通过项目实施改善21户61人群众生活环境条件，其中脱贫户（含监测户）14户16人。项目建设期通过直接务工方式带动当地14户务工增收，预计户年均增收不低于2500元。</v>
      </c>
      <c r="AJ264" s="21"/>
    </row>
    <row r="265" s="4" customFormat="1" ht="60" spans="1:36">
      <c r="A265" s="22">
        <v>14</v>
      </c>
      <c r="B265" s="17" t="s">
        <v>711</v>
      </c>
      <c r="C265" s="23" t="str">
        <f>VLOOKUP(B265,'[1]2023年度统筹整合财政涉农资金项目明细表'!$B$11:$C$319,2,FALSE)</f>
        <v>街道集中院落治理1处，采购垃圾清运转运车辆1辆（产权归村集体所有）。</v>
      </c>
      <c r="D265" s="18" t="s">
        <v>103</v>
      </c>
      <c r="E265" s="24" t="s">
        <v>103</v>
      </c>
      <c r="F265" s="18" t="s">
        <v>712</v>
      </c>
      <c r="G265" s="18">
        <v>2023</v>
      </c>
      <c r="H265" s="18" t="s">
        <v>61</v>
      </c>
      <c r="I265" s="18" t="s">
        <v>104</v>
      </c>
      <c r="J265" s="16">
        <v>13891591350</v>
      </c>
      <c r="K265" s="28">
        <f t="shared" si="37"/>
        <v>30</v>
      </c>
      <c r="L265" s="28">
        <f t="shared" si="38"/>
        <v>30</v>
      </c>
      <c r="M265" s="50">
        <v>30</v>
      </c>
      <c r="N265" s="30"/>
      <c r="O265" s="30"/>
      <c r="P265" s="30"/>
      <c r="Q265" s="30"/>
      <c r="R265" s="30"/>
      <c r="S265" s="30"/>
      <c r="T265" s="30"/>
      <c r="U265" s="30"/>
      <c r="V265" s="30"/>
      <c r="W265" s="30"/>
      <c r="X265" s="30"/>
      <c r="Y265" s="18" t="s">
        <v>51</v>
      </c>
      <c r="Z265" s="18" t="s">
        <v>63</v>
      </c>
      <c r="AA265" s="18" t="s">
        <v>52</v>
      </c>
      <c r="AB265" s="18" t="s">
        <v>64</v>
      </c>
      <c r="AC265" s="18" t="s">
        <v>52</v>
      </c>
      <c r="AD265" s="18" t="s">
        <v>52</v>
      </c>
      <c r="AE265" s="18">
        <f>VLOOKUP(B265,'[1]2023年度统筹整合财政涉农资金项目明细表'!$B$11:$L$319,11,FALSE)</f>
        <v>43</v>
      </c>
      <c r="AF265" s="18">
        <f>VLOOKUP(B265,'[1]2023年度统筹整合财政涉农资金项目明细表'!$B$11:$M$321,12,FALSE)</f>
        <v>72</v>
      </c>
      <c r="AG265" s="18">
        <f>VLOOKUP(B265,'[1]2023年度统筹整合财政涉农资金项目明细表'!$B$11:$O$319,14,FALSE)</f>
        <v>108</v>
      </c>
      <c r="AH265" s="18" t="s">
        <v>713</v>
      </c>
      <c r="AI265" s="23" t="str">
        <f>VLOOKUP(B265,'[1]2023年度统筹整合财政涉农资金项目明细表'!$B$11:$E$319,4,FALSE)</f>
        <v>通过项目实施改善51户108人群众生活环境条件，其中脱贫户（含监测户）43户72人。项目建设期通过直接务工方式带动当地20人务工增收，预计人年均增收不低于1000元。</v>
      </c>
      <c r="AJ265" s="21"/>
    </row>
    <row r="266" s="4" customFormat="1" ht="56.25" spans="1:36">
      <c r="A266" s="22">
        <v>15</v>
      </c>
      <c r="B266" s="26" t="s">
        <v>714</v>
      </c>
      <c r="C266" s="23" t="str">
        <f>VLOOKUP(B266,'[1]2023年度统筹整合财政涉农资金项目明细表'!$B$11:$C$319,2,FALSE)</f>
        <v>天宝园区和天宝村垃圾收集处理，购置压缩式垃圾车一辆，购置垃圾桶100个（产权归村集体所有）。</v>
      </c>
      <c r="D266" s="18" t="s">
        <v>96</v>
      </c>
      <c r="E266" s="24" t="s">
        <v>96</v>
      </c>
      <c r="F266" s="18" t="s">
        <v>475</v>
      </c>
      <c r="G266" s="18">
        <v>2023</v>
      </c>
      <c r="H266" s="18" t="s">
        <v>319</v>
      </c>
      <c r="I266" s="18" t="s">
        <v>97</v>
      </c>
      <c r="J266" s="16">
        <v>15291550688</v>
      </c>
      <c r="K266" s="28">
        <v>70</v>
      </c>
      <c r="L266" s="28">
        <v>70</v>
      </c>
      <c r="M266" s="28"/>
      <c r="N266" s="28">
        <v>70</v>
      </c>
      <c r="O266" s="28"/>
      <c r="P266" s="28"/>
      <c r="Q266" s="28"/>
      <c r="R266" s="28"/>
      <c r="S266" s="28"/>
      <c r="T266" s="28"/>
      <c r="U266" s="28"/>
      <c r="V266" s="28"/>
      <c r="W266" s="28"/>
      <c r="X266" s="28"/>
      <c r="Y266" s="18" t="s">
        <v>51</v>
      </c>
      <c r="Z266" s="18" t="s">
        <v>63</v>
      </c>
      <c r="AA266" s="18" t="s">
        <v>52</v>
      </c>
      <c r="AB266" s="18" t="s">
        <v>64</v>
      </c>
      <c r="AC266" s="18" t="s">
        <v>65</v>
      </c>
      <c r="AD266" s="18" t="s">
        <v>65</v>
      </c>
      <c r="AE266" s="18">
        <f>VLOOKUP(B266,'[1]2023年度统筹整合财政涉农资金项目明细表'!$B$11:$L$319,11,FALSE)</f>
        <v>19</v>
      </c>
      <c r="AF266" s="18">
        <f>VLOOKUP(B266,'[1]2023年度统筹整合财政涉农资金项目明细表'!$B$11:$M$321,12,FALSE)</f>
        <v>63</v>
      </c>
      <c r="AG266" s="18">
        <f>VLOOKUP(B266,'[1]2023年度统筹整合财政涉农资金项目明细表'!$B$11:$O$319,14,FALSE)</f>
        <v>182</v>
      </c>
      <c r="AH266" s="38" t="s">
        <v>479</v>
      </c>
      <c r="AI266" s="23" t="str">
        <f>VLOOKUP(B266,'[1]2023年度统筹整合财政涉农资金项目明细表'!$B$11:$E$319,4,FALSE)</f>
        <v>通过项目实施改善55户182人群众生活环境条件，其中脱贫户（含监测户）19户63人。项目建设期通过直接务工方式带动当地18户务工增收，预计户年均增收不低于3000元。</v>
      </c>
      <c r="AJ266" s="21"/>
    </row>
    <row r="267" s="4" customFormat="1" ht="56.25" spans="1:36">
      <c r="A267" s="22">
        <v>16</v>
      </c>
      <c r="B267" s="17" t="s">
        <v>715</v>
      </c>
      <c r="C267" s="23" t="str">
        <f>VLOOKUP(B267,'[1]2023年度统筹整合财政涉农资金项目明细表'!$B$11:$C$319,2,FALSE)</f>
        <v>1.新建垃圾分类收集点5处，垃圾屋8个；2.农户集聚区村组院落改造50户；3.道路沿线边坡治理边坡治理面积800㎡；4.新建基本绿化5处（产权归村集体所有）。</v>
      </c>
      <c r="D267" s="18" t="s">
        <v>77</v>
      </c>
      <c r="E267" s="24" t="s">
        <v>77</v>
      </c>
      <c r="F267" s="18" t="s">
        <v>305</v>
      </c>
      <c r="G267" s="18">
        <v>2023</v>
      </c>
      <c r="H267" s="18" t="s">
        <v>61</v>
      </c>
      <c r="I267" s="18" t="s">
        <v>78</v>
      </c>
      <c r="J267" s="16">
        <v>18891555005</v>
      </c>
      <c r="K267" s="28">
        <f t="shared" si="37"/>
        <v>300</v>
      </c>
      <c r="L267" s="28">
        <f t="shared" si="38"/>
        <v>300</v>
      </c>
      <c r="M267" s="50">
        <v>300</v>
      </c>
      <c r="N267" s="30"/>
      <c r="O267" s="30"/>
      <c r="P267" s="30"/>
      <c r="Q267" s="30"/>
      <c r="R267" s="30"/>
      <c r="S267" s="30"/>
      <c r="T267" s="30"/>
      <c r="U267" s="30"/>
      <c r="V267" s="30"/>
      <c r="W267" s="30"/>
      <c r="X267" s="30"/>
      <c r="Y267" s="18" t="s">
        <v>51</v>
      </c>
      <c r="Z267" s="18" t="s">
        <v>63</v>
      </c>
      <c r="AA267" s="18" t="s">
        <v>52</v>
      </c>
      <c r="AB267" s="18" t="s">
        <v>64</v>
      </c>
      <c r="AC267" s="18" t="s">
        <v>52</v>
      </c>
      <c r="AD267" s="18" t="s">
        <v>52</v>
      </c>
      <c r="AE267" s="18">
        <f>VLOOKUP(B267,'[1]2023年度统筹整合财政涉农资金项目明细表'!$B$11:$L$319,11,FALSE)</f>
        <v>94</v>
      </c>
      <c r="AF267" s="18">
        <f>VLOOKUP(B267,'[1]2023年度统筹整合财政涉农资金项目明细表'!$B$11:$M$321,12,FALSE)</f>
        <v>150</v>
      </c>
      <c r="AG267" s="18">
        <f>VLOOKUP(B267,'[1]2023年度统筹整合财政涉农资金项目明细表'!$B$11:$O$319,14,FALSE)</f>
        <v>800</v>
      </c>
      <c r="AH267" s="18" t="s">
        <v>716</v>
      </c>
      <c r="AI267" s="23" t="str">
        <f>VLOOKUP(B267,'[1]2023年度统筹整合财政涉农资金项目明细表'!$B$11:$E$319,4,FALSE)</f>
        <v>通过项目实施改善280户800人群众生活环境条件，其中脱贫户（含监测户）94户150人。项目建设期通过直接务工方式带动当地150人务工增收，预计人年均增收1000元以上。</v>
      </c>
      <c r="AJ267" s="21"/>
    </row>
    <row r="268" s="4" customFormat="1" ht="123.75" spans="1:36">
      <c r="A268" s="22">
        <v>17</v>
      </c>
      <c r="B268" s="17" t="s">
        <v>717</v>
      </c>
      <c r="C268" s="23" t="str">
        <f>VLOOKUP(B268,'[1]2023年度统筹整合财政涉农资金项目明细表'!$B$11:$C$319,2,FALSE)</f>
        <v>1.改造生态庭院8处；2.传统村落院落改造100户、对房屋、院落维护、翻修、房后散水硬化、巷道硬化等；3.农户聚集区集中巷道硬2360㎡；4.改造农户聚集区村组粪污排放处理设施24处；5.新建垃圾屋14座，购置可移动式垃圾箱3个；3.零星排污设施修2000m；6.道路沿线边坡治理面积160㎡；6.购置一体化“化粪池”25个、排污设施管网126m。（产权归村集体所有）。</v>
      </c>
      <c r="D268" s="18" t="s">
        <v>77</v>
      </c>
      <c r="E268" s="24" t="s">
        <v>77</v>
      </c>
      <c r="F268" s="18" t="s">
        <v>469</v>
      </c>
      <c r="G268" s="18">
        <v>2023</v>
      </c>
      <c r="H268" s="18" t="s">
        <v>61</v>
      </c>
      <c r="I268" s="18" t="s">
        <v>78</v>
      </c>
      <c r="J268" s="16">
        <v>18891555005</v>
      </c>
      <c r="K268" s="28">
        <f t="shared" si="37"/>
        <v>560</v>
      </c>
      <c r="L268" s="28">
        <f t="shared" si="38"/>
        <v>287</v>
      </c>
      <c r="M268" s="50">
        <v>199</v>
      </c>
      <c r="N268" s="28"/>
      <c r="O268" s="30"/>
      <c r="P268" s="28">
        <v>88</v>
      </c>
      <c r="Q268" s="28">
        <v>273</v>
      </c>
      <c r="R268" s="30"/>
      <c r="S268" s="30"/>
      <c r="T268" s="30"/>
      <c r="U268" s="30"/>
      <c r="V268" s="30"/>
      <c r="W268" s="30"/>
      <c r="X268" s="30"/>
      <c r="Y268" s="18" t="s">
        <v>51</v>
      </c>
      <c r="Z268" s="18" t="s">
        <v>63</v>
      </c>
      <c r="AA268" s="18" t="s">
        <v>52</v>
      </c>
      <c r="AB268" s="18" t="s">
        <v>64</v>
      </c>
      <c r="AC268" s="18" t="s">
        <v>52</v>
      </c>
      <c r="AD268" s="18" t="s">
        <v>52</v>
      </c>
      <c r="AE268" s="18">
        <f>VLOOKUP(B268,'[1]2023年度统筹整合财政涉农资金项目明细表'!$B$11:$L$319,11,FALSE)</f>
        <v>56</v>
      </c>
      <c r="AF268" s="18">
        <f>VLOOKUP(B268,'[1]2023年度统筹整合财政涉农资金项目明细表'!$B$11:$M$321,12,FALSE)</f>
        <v>120</v>
      </c>
      <c r="AG268" s="18">
        <f>VLOOKUP(B268,'[1]2023年度统筹整合财政涉农资金项目明细表'!$B$11:$O$319,14,FALSE)</f>
        <v>500</v>
      </c>
      <c r="AH268" s="18" t="s">
        <v>716</v>
      </c>
      <c r="AI268" s="23" t="str">
        <f>VLOOKUP(B268,'[1]2023年度统筹整合财政涉农资金项目明细表'!$B$11:$E$319,4,FALSE)</f>
        <v>通过项目实施改善165户500人群众生活环境条件，其中脱贫户（含监测户）56户120人。项目建设期通过直接务工方式带动当地120人务工增收，预计人年均增收1000元以上。</v>
      </c>
      <c r="AJ268" s="21"/>
    </row>
    <row r="269" s="4" customFormat="1" ht="157.5" spans="1:36">
      <c r="A269" s="22">
        <v>18</v>
      </c>
      <c r="B269" s="26" t="s">
        <v>718</v>
      </c>
      <c r="C269" s="23" t="str">
        <f>VLOOKUP(B269,'[1]2023年度统筹整合财政涉农资金项目明细表'!$B$11:$C$319,2,FALSE)</f>
        <v>1．道路主干道安装太阳能路灯55盏，聚集区照明设备1个。　2．双喜村一组院落改造提升3处，场地平整及硬化1820平方米；新修院落挡护长250米，高4.5米，宽1.2米；人行步道780米；人行防护栏920米；场地平巷道硬化150米；新修混凝土台阶5.8米；浆砌石岸280立方，干砌石岸87立方；新建50立方排污池一个。
3．双喜村二组场地平整及硬化300平方米，新修院落挡护长20米，高5米，宽1米。场地平整硬化500平方米。　　　　　　　　4．双喜村五组巷道硬化1500米。（产权归村集体所有）</v>
      </c>
      <c r="D269" s="18" t="s">
        <v>85</v>
      </c>
      <c r="E269" s="24" t="s">
        <v>85</v>
      </c>
      <c r="F269" s="18" t="s">
        <v>307</v>
      </c>
      <c r="G269" s="18">
        <v>2023</v>
      </c>
      <c r="H269" s="18" t="s">
        <v>61</v>
      </c>
      <c r="I269" s="18" t="s">
        <v>86</v>
      </c>
      <c r="J269" s="16">
        <v>18291576858</v>
      </c>
      <c r="K269" s="28">
        <f t="shared" si="37"/>
        <v>300</v>
      </c>
      <c r="L269" s="28">
        <f t="shared" si="38"/>
        <v>300</v>
      </c>
      <c r="M269" s="50"/>
      <c r="N269" s="28">
        <v>300</v>
      </c>
      <c r="O269" s="30"/>
      <c r="P269" s="30"/>
      <c r="Q269" s="30"/>
      <c r="R269" s="30"/>
      <c r="S269" s="30"/>
      <c r="T269" s="30"/>
      <c r="U269" s="30"/>
      <c r="V269" s="30"/>
      <c r="W269" s="30"/>
      <c r="X269" s="30"/>
      <c r="Y269" s="18" t="s">
        <v>51</v>
      </c>
      <c r="Z269" s="18" t="s">
        <v>63</v>
      </c>
      <c r="AA269" s="18" t="s">
        <v>52</v>
      </c>
      <c r="AB269" s="18" t="s">
        <v>64</v>
      </c>
      <c r="AC269" s="18" t="s">
        <v>52</v>
      </c>
      <c r="AD269" s="18" t="s">
        <v>52</v>
      </c>
      <c r="AE269" s="18">
        <f>VLOOKUP(B269,'[1]2023年度统筹整合财政涉农资金项目明细表'!$B$11:$L$319,11,FALSE)</f>
        <v>80</v>
      </c>
      <c r="AF269" s="18">
        <f>VLOOKUP(B269,'[1]2023年度统筹整合财政涉农资金项目明细表'!$B$11:$M$321,12,FALSE)</f>
        <v>200</v>
      </c>
      <c r="AG269" s="18">
        <f>VLOOKUP(B269,'[1]2023年度统筹整合财政涉农资金项目明细表'!$B$11:$O$319,14,FALSE)</f>
        <v>310</v>
      </c>
      <c r="AH269" s="38" t="s">
        <v>719</v>
      </c>
      <c r="AI269" s="23" t="str">
        <f>VLOOKUP(B269,'[1]2023年度统筹整合财政涉农资金项目明细表'!$B$11:$E$319,4,FALSE)</f>
        <v>通过项目实施改善150户310人群众生活环境条件，其中脱贫户（含监测户）80户200人。项目建设期通过直接务工方式带动当地40户务工增收，预计户年均增收1500元以上。</v>
      </c>
      <c r="AJ269" s="21"/>
    </row>
    <row r="270" s="4" customFormat="1" ht="101.25" spans="1:36">
      <c r="A270" s="22">
        <v>19</v>
      </c>
      <c r="B270" s="26" t="s">
        <v>720</v>
      </c>
      <c r="C270" s="23" t="str">
        <f>VLOOKUP(B270,'[1]2023年度统筹整合财政涉农资金项目明细表'!$B$11:$C$319,2,FALSE)</f>
        <v>1、新建垃圾屋5个，农户聚居院落粪污排放处理设施整治改造1处；2、污水沟治理450米（含砌岸800米，硬化1800平方米）；3、改造绿化带800平方米；4、新建人行步道800米、水渠350米、排污管道150米，100立方化粪池一个；5、一组集聚院落粪污排放处理设施整治改造10处；6、修建便民桥一座。（产权归村集体所有）</v>
      </c>
      <c r="D270" s="18" t="s">
        <v>93</v>
      </c>
      <c r="E270" s="18" t="s">
        <v>93</v>
      </c>
      <c r="F270" s="18" t="s">
        <v>309</v>
      </c>
      <c r="G270" s="18">
        <v>2023</v>
      </c>
      <c r="H270" s="18" t="s">
        <v>61</v>
      </c>
      <c r="I270" s="18" t="s">
        <v>94</v>
      </c>
      <c r="J270" s="16">
        <v>15929097758</v>
      </c>
      <c r="K270" s="28">
        <f t="shared" si="37"/>
        <v>300</v>
      </c>
      <c r="L270" s="28">
        <f t="shared" si="38"/>
        <v>300</v>
      </c>
      <c r="M270" s="50"/>
      <c r="N270" s="28">
        <v>300</v>
      </c>
      <c r="O270" s="30"/>
      <c r="P270" s="30"/>
      <c r="Q270" s="30"/>
      <c r="R270" s="30"/>
      <c r="S270" s="30"/>
      <c r="T270" s="30"/>
      <c r="U270" s="30"/>
      <c r="V270" s="30"/>
      <c r="W270" s="30"/>
      <c r="X270" s="30"/>
      <c r="Y270" s="18" t="s">
        <v>51</v>
      </c>
      <c r="Z270" s="18" t="s">
        <v>63</v>
      </c>
      <c r="AA270" s="18" t="s">
        <v>52</v>
      </c>
      <c r="AB270" s="18" t="s">
        <v>64</v>
      </c>
      <c r="AC270" s="18" t="s">
        <v>52</v>
      </c>
      <c r="AD270" s="18" t="s">
        <v>52</v>
      </c>
      <c r="AE270" s="18">
        <f>VLOOKUP(B270,'[1]2023年度统筹整合财政涉农资金项目明细表'!$B$11:$L$319,11,FALSE)</f>
        <v>51</v>
      </c>
      <c r="AF270" s="18">
        <f>VLOOKUP(B270,'[1]2023年度统筹整合财政涉农资金项目明细表'!$B$11:$M$321,12,FALSE)</f>
        <v>80</v>
      </c>
      <c r="AG270" s="18">
        <f>VLOOKUP(B270,'[1]2023年度统筹整合财政涉农资金项目明细表'!$B$11:$O$319,14,FALSE)</f>
        <v>323</v>
      </c>
      <c r="AH270" s="26" t="s">
        <v>707</v>
      </c>
      <c r="AI270" s="23" t="str">
        <f>VLOOKUP(B270,'[1]2023年度统筹整合财政涉农资金项目明细表'!$B$11:$E$319,4,FALSE)</f>
        <v>通过项目实施改善150户323人群众生活环境条件，其中脱贫户（含监测户）51户80人。项目建设期通过直接务工方式带动当地20人务工增收，预计人年均增收不低于4000元。</v>
      </c>
      <c r="AJ270" s="21"/>
    </row>
    <row r="271" s="4" customFormat="1" ht="112.5" spans="1:36">
      <c r="A271" s="22">
        <v>20</v>
      </c>
      <c r="B271" s="26" t="s">
        <v>721</v>
      </c>
      <c r="C271" s="23" t="str">
        <f>VLOOKUP(B271,'[1]2023年度统筹整合财政涉农资金项目明细表'!$B$11:$C$319,2,FALSE)</f>
        <v>铺设排水管道580米；院坝硬化2500平方米，边坡加固2000立方米，绿化1000平方米；周家院子粪污排放处理设施整治改造1处、新建50立方米化粪池1座、10立方米化粪池2座、100米排污管道；周家院子环境美化1800米，一小区线路整治600米，护栏85米，修复面板1000平方米，清理土石方630立方米，开挖土石方900立方米（产权归村集体所有）。</v>
      </c>
      <c r="D271" s="18" t="s">
        <v>99</v>
      </c>
      <c r="E271" s="24" t="s">
        <v>99</v>
      </c>
      <c r="F271" s="18" t="s">
        <v>455</v>
      </c>
      <c r="G271" s="18">
        <v>2023</v>
      </c>
      <c r="H271" s="18" t="s">
        <v>61</v>
      </c>
      <c r="I271" s="18" t="s">
        <v>100</v>
      </c>
      <c r="J271" s="16">
        <v>13891507398</v>
      </c>
      <c r="K271" s="28">
        <f t="shared" si="37"/>
        <v>300</v>
      </c>
      <c r="L271" s="28">
        <f t="shared" si="38"/>
        <v>300</v>
      </c>
      <c r="M271" s="50">
        <v>250</v>
      </c>
      <c r="N271" s="28">
        <v>50</v>
      </c>
      <c r="O271" s="30"/>
      <c r="P271" s="30"/>
      <c r="Q271" s="30"/>
      <c r="R271" s="30"/>
      <c r="S271" s="30"/>
      <c r="T271" s="30"/>
      <c r="U271" s="30"/>
      <c r="V271" s="30"/>
      <c r="W271" s="30"/>
      <c r="X271" s="30"/>
      <c r="Y271" s="18" t="s">
        <v>51</v>
      </c>
      <c r="Z271" s="18" t="s">
        <v>63</v>
      </c>
      <c r="AA271" s="18" t="s">
        <v>52</v>
      </c>
      <c r="AB271" s="18" t="s">
        <v>64</v>
      </c>
      <c r="AC271" s="18" t="s">
        <v>52</v>
      </c>
      <c r="AD271" s="18" t="s">
        <v>52</v>
      </c>
      <c r="AE271" s="18">
        <f>VLOOKUP(B271,'[1]2023年度统筹整合财政涉农资金项目明细表'!$B$11:$L$319,11,FALSE)</f>
        <v>123</v>
      </c>
      <c r="AF271" s="18">
        <f>VLOOKUP(B271,'[1]2023年度统筹整合财政涉农资金项目明细表'!$B$11:$M$321,12,FALSE)</f>
        <v>440</v>
      </c>
      <c r="AG271" s="18">
        <f>VLOOKUP(B271,'[1]2023年度统筹整合财政涉农资金项目明细表'!$B$11:$O$319,14,FALSE)</f>
        <v>600</v>
      </c>
      <c r="AH271" s="18" t="s">
        <v>710</v>
      </c>
      <c r="AI271" s="23" t="str">
        <f>VLOOKUP(B271,'[1]2023年度统筹整合财政涉农资金项目明细表'!$B$11:$E$319,4,FALSE)</f>
        <v>通过项目实施改善184户600人群众生活环境条件，其中脱贫户（含监测户）123户440人。项目建设期通过直接务工方式带动当地40户务工增收，预计户年均增收不低于3000元。</v>
      </c>
      <c r="AJ271" s="21"/>
    </row>
    <row r="272" s="4" customFormat="1" ht="112.5" spans="1:36">
      <c r="A272" s="22">
        <v>21</v>
      </c>
      <c r="B272" s="26" t="s">
        <v>722</v>
      </c>
      <c r="C272" s="23" t="str">
        <f>VLOOKUP(B272,'[1]2023年度统筹整合财政涉农资金项目明细表'!$B$11:$C$319,2,FALSE)</f>
        <v>新安装路灯55盏；新修一组排污管道670米，20m³化粪池2座，15立方米化粪池1座；场地硬化2000平方米，厚15㎝；垃圾车1台，垃圾箱30个，垃圾桶200个；新修步行道防护栏400米；挡墙2300立方米；二凤山路口路面加宽200平方米，绿化400平方米、环境美化300平方米，改造安置点农机具储藏间200平方米；新修排水沟140米（产权归村集体所有）。</v>
      </c>
      <c r="D272" s="18" t="s">
        <v>99</v>
      </c>
      <c r="E272" s="24" t="s">
        <v>99</v>
      </c>
      <c r="F272" s="18" t="s">
        <v>261</v>
      </c>
      <c r="G272" s="18">
        <v>2023</v>
      </c>
      <c r="H272" s="18" t="s">
        <v>61</v>
      </c>
      <c r="I272" s="18" t="s">
        <v>100</v>
      </c>
      <c r="J272" s="16">
        <v>13891507398</v>
      </c>
      <c r="K272" s="28">
        <f t="shared" si="37"/>
        <v>200</v>
      </c>
      <c r="L272" s="28">
        <f t="shared" si="38"/>
        <v>200</v>
      </c>
      <c r="M272" s="50">
        <v>200</v>
      </c>
      <c r="N272" s="28"/>
      <c r="O272" s="30"/>
      <c r="P272" s="30"/>
      <c r="Q272" s="30"/>
      <c r="R272" s="30"/>
      <c r="S272" s="30"/>
      <c r="T272" s="30"/>
      <c r="U272" s="30"/>
      <c r="V272" s="30"/>
      <c r="W272" s="30"/>
      <c r="X272" s="30"/>
      <c r="Y272" s="18" t="s">
        <v>51</v>
      </c>
      <c r="Z272" s="18" t="s">
        <v>63</v>
      </c>
      <c r="AA272" s="18" t="s">
        <v>52</v>
      </c>
      <c r="AB272" s="18" t="s">
        <v>64</v>
      </c>
      <c r="AC272" s="18" t="s">
        <v>52</v>
      </c>
      <c r="AD272" s="18" t="s">
        <v>52</v>
      </c>
      <c r="AE272" s="18">
        <f>VLOOKUP(B272,'[1]2023年度统筹整合财政涉农资金项目明细表'!$B$11:$L$319,11,FALSE)</f>
        <v>142</v>
      </c>
      <c r="AF272" s="18">
        <f>VLOOKUP(B272,'[1]2023年度统筹整合财政涉农资金项目明细表'!$B$11:$M$321,12,FALSE)</f>
        <v>464</v>
      </c>
      <c r="AG272" s="18">
        <f>VLOOKUP(B272,'[1]2023年度统筹整合财政涉农资金项目明细表'!$B$11:$O$319,14,FALSE)</f>
        <v>600</v>
      </c>
      <c r="AH272" s="18" t="s">
        <v>710</v>
      </c>
      <c r="AI272" s="23" t="str">
        <f>VLOOKUP(B272,'[1]2023年度统筹整合财政涉农资金项目明细表'!$B$11:$E$319,4,FALSE)</f>
        <v>通过项目实施改善196户600人群众生活环境条件，其中脱贫户（含监测户）142户464人。项目建设期通过直接务工方式带动当地40户务工增收，预计户年均增收不低于3000元。</v>
      </c>
      <c r="AJ272" s="21"/>
    </row>
    <row r="273" s="4" customFormat="1" ht="48" spans="1:36">
      <c r="A273" s="22">
        <v>22</v>
      </c>
      <c r="B273" s="41" t="s">
        <v>723</v>
      </c>
      <c r="C273" s="23" t="str">
        <f>VLOOKUP(B273,'[1]2023年度统筹整合财政涉农资金项目明细表'!$B$11:$C$319,2,FALSE)</f>
        <v>凉水村柳林至钱家大院公路沿线粪污排放处理设施改造整治6处，及沿线环境整治（含垃圾清理、拆除私搭乱建、单边砌块花栏、平整土地）8公里。</v>
      </c>
      <c r="D273" s="67" t="s">
        <v>73</v>
      </c>
      <c r="E273" s="67" t="s">
        <v>73</v>
      </c>
      <c r="F273" s="67" t="s">
        <v>165</v>
      </c>
      <c r="G273" s="18">
        <v>2023</v>
      </c>
      <c r="H273" s="18" t="s">
        <v>61</v>
      </c>
      <c r="I273" s="18" t="s">
        <v>74</v>
      </c>
      <c r="J273" s="16">
        <v>13909157365</v>
      </c>
      <c r="K273" s="31">
        <v>14.7</v>
      </c>
      <c r="L273" s="31">
        <v>14.7</v>
      </c>
      <c r="M273" s="49"/>
      <c r="N273" s="49"/>
      <c r="O273" s="49"/>
      <c r="P273" s="31">
        <v>14.7</v>
      </c>
      <c r="Q273" s="30"/>
      <c r="R273" s="30"/>
      <c r="S273" s="30"/>
      <c r="T273" s="30"/>
      <c r="U273" s="30"/>
      <c r="V273" s="30"/>
      <c r="W273" s="30"/>
      <c r="X273" s="30"/>
      <c r="Y273" s="18" t="s">
        <v>51</v>
      </c>
      <c r="Z273" s="18" t="s">
        <v>63</v>
      </c>
      <c r="AA273" s="18" t="s">
        <v>52</v>
      </c>
      <c r="AB273" s="18" t="s">
        <v>64</v>
      </c>
      <c r="AC273" s="18" t="s">
        <v>52</v>
      </c>
      <c r="AD273" s="18" t="s">
        <v>52</v>
      </c>
      <c r="AE273" s="18">
        <f>VLOOKUP(B273,'[1]2023年度统筹整合财政涉农资金项目明细表'!$B$11:$L$319,11,FALSE)</f>
        <v>41</v>
      </c>
      <c r="AF273" s="18">
        <f>VLOOKUP(B273,'[1]2023年度统筹整合财政涉农资金项目明细表'!$B$11:$M$321,12,FALSE)</f>
        <v>135</v>
      </c>
      <c r="AG273" s="18">
        <f>VLOOKUP(B273,'[1]2023年度统筹整合财政涉农资金项目明细表'!$B$11:$O$319,14,FALSE)</f>
        <v>135</v>
      </c>
      <c r="AH273" s="26" t="s">
        <v>707</v>
      </c>
      <c r="AI273" s="23" t="str">
        <f>VLOOKUP(B273,'[1]2023年度统筹整合财政涉农资金项目明细表'!$B$11:$E$319,4,FALSE)</f>
        <v>改善41户农户生产生活条件，提升村容村貌，杜绝环境污染。</v>
      </c>
      <c r="AJ273" s="21"/>
    </row>
    <row r="274" s="4" customFormat="1" ht="48" spans="1:36">
      <c r="A274" s="22">
        <v>23</v>
      </c>
      <c r="B274" s="41" t="s">
        <v>724</v>
      </c>
      <c r="C274" s="23" t="str">
        <f>VLOOKUP(B274,'[1]2023年度统筹整合财政涉农资金项目明细表'!$B$11:$C$319,2,FALSE)</f>
        <v>2023年在卡子镇仓房村实施：仓房村一组农户集聚区村组粪污排放处理设施改造治理1处（产权归村集体所有）。</v>
      </c>
      <c r="D274" s="67" t="s">
        <v>77</v>
      </c>
      <c r="E274" s="67" t="s">
        <v>77</v>
      </c>
      <c r="F274" s="67" t="s">
        <v>287</v>
      </c>
      <c r="G274" s="18">
        <v>2023</v>
      </c>
      <c r="H274" s="18" t="s">
        <v>61</v>
      </c>
      <c r="I274" s="18" t="s">
        <v>78</v>
      </c>
      <c r="J274" s="16">
        <v>18891555005</v>
      </c>
      <c r="K274" s="31">
        <v>20</v>
      </c>
      <c r="L274" s="31">
        <v>20</v>
      </c>
      <c r="M274" s="49"/>
      <c r="N274" s="49"/>
      <c r="O274" s="49"/>
      <c r="P274" s="31">
        <v>20</v>
      </c>
      <c r="Q274" s="30"/>
      <c r="R274" s="30"/>
      <c r="S274" s="30"/>
      <c r="T274" s="30"/>
      <c r="U274" s="30"/>
      <c r="V274" s="30"/>
      <c r="W274" s="30"/>
      <c r="X274" s="30"/>
      <c r="Y274" s="18" t="s">
        <v>51</v>
      </c>
      <c r="Z274" s="18" t="s">
        <v>63</v>
      </c>
      <c r="AA274" s="18" t="s">
        <v>52</v>
      </c>
      <c r="AB274" s="18" t="s">
        <v>64</v>
      </c>
      <c r="AC274" s="18" t="s">
        <v>52</v>
      </c>
      <c r="AD274" s="18" t="s">
        <v>52</v>
      </c>
      <c r="AE274" s="18">
        <f>VLOOKUP(B274,'[1]2023年度统筹整合财政涉农资金项目明细表'!$B$11:$L$319,11,FALSE)</f>
        <v>15</v>
      </c>
      <c r="AF274" s="18">
        <f>VLOOKUP(B274,'[1]2023年度统筹整合财政涉农资金项目明细表'!$B$11:$M$321,12,FALSE)</f>
        <v>46</v>
      </c>
      <c r="AG274" s="18">
        <f>VLOOKUP(B274,'[1]2023年度统筹整合财政涉农资金项目明细表'!$B$11:$O$319,14,FALSE)</f>
        <v>71</v>
      </c>
      <c r="AH274" s="26" t="s">
        <v>707</v>
      </c>
      <c r="AI274" s="23" t="str">
        <f>VLOOKUP(B274,'[1]2023年度统筹整合财政涉农资金项目明细表'!$B$11:$E$319,4,FALSE)</f>
        <v>项目建设后，改善21户农户生产生活条件，提升村容村貌和人居环境，带动10人务工增收，人均增收2000元以上。</v>
      </c>
      <c r="AJ274" s="21"/>
    </row>
    <row r="275" s="4" customFormat="1" ht="48" spans="1:36">
      <c r="A275" s="22">
        <v>24</v>
      </c>
      <c r="B275" s="41" t="s">
        <v>725</v>
      </c>
      <c r="C275" s="23" t="str">
        <f>VLOOKUP(B275,'[1]2023年度统筹整合财政涉农资金项目明细表'!$B$11:$C$319,2,FALSE)</f>
        <v>改造村内集中院落粪污排放处理设施共31处（产权归村集体所有）。</v>
      </c>
      <c r="D275" s="67" t="s">
        <v>103</v>
      </c>
      <c r="E275" s="67" t="s">
        <v>103</v>
      </c>
      <c r="F275" s="67" t="s">
        <v>518</v>
      </c>
      <c r="G275" s="18">
        <v>2023</v>
      </c>
      <c r="H275" s="18" t="s">
        <v>61</v>
      </c>
      <c r="I275" s="18" t="s">
        <v>104</v>
      </c>
      <c r="J275" s="16">
        <v>13891591350</v>
      </c>
      <c r="K275" s="31">
        <v>15</v>
      </c>
      <c r="L275" s="31">
        <v>15</v>
      </c>
      <c r="M275" s="49"/>
      <c r="N275" s="49"/>
      <c r="O275" s="49"/>
      <c r="P275" s="31">
        <v>15</v>
      </c>
      <c r="Q275" s="30"/>
      <c r="R275" s="30"/>
      <c r="S275" s="30"/>
      <c r="T275" s="30"/>
      <c r="U275" s="30"/>
      <c r="V275" s="30"/>
      <c r="W275" s="30"/>
      <c r="X275" s="30"/>
      <c r="Y275" s="18" t="s">
        <v>51</v>
      </c>
      <c r="Z275" s="18" t="s">
        <v>63</v>
      </c>
      <c r="AA275" s="18" t="s">
        <v>52</v>
      </c>
      <c r="AB275" s="18" t="s">
        <v>64</v>
      </c>
      <c r="AC275" s="18" t="s">
        <v>52</v>
      </c>
      <c r="AD275" s="18" t="s">
        <v>52</v>
      </c>
      <c r="AE275" s="18">
        <f>VLOOKUP(B275,'[1]2023年度统筹整合财政涉农资金项目明细表'!$B$11:$L$319,11,FALSE)</f>
        <v>41</v>
      </c>
      <c r="AF275" s="18">
        <f>VLOOKUP(B275,'[1]2023年度统筹整合财政涉农资金项目明细表'!$B$11:$M$321,12,FALSE)</f>
        <v>131</v>
      </c>
      <c r="AG275" s="18">
        <f>VLOOKUP(B275,'[1]2023年度统筹整合财政涉农资金项目明细表'!$B$11:$O$319,14,FALSE)</f>
        <v>248</v>
      </c>
      <c r="AH275" s="26" t="s">
        <v>707</v>
      </c>
      <c r="AI275" s="23" t="str">
        <f>VLOOKUP(B275,'[1]2023年度统筹整合财政涉农资金项目明细表'!$B$11:$E$319,4,FALSE)</f>
        <v>改善农村生产生活配套设施条件，提高91户农户生活条件，带动农户30人就近务工增收。</v>
      </c>
      <c r="AJ275" s="21"/>
    </row>
    <row r="276" s="4" customFormat="1" ht="56.25" spans="1:36">
      <c r="A276" s="22">
        <v>25</v>
      </c>
      <c r="B276" s="46" t="s">
        <v>726</v>
      </c>
      <c r="C276" s="23" t="str">
        <f>VLOOKUP(B276,'[1]2023年度统筹整合财政涉农资金项目明细表'!$B$11:$C$319,2,FALSE)</f>
        <v>安福村五组污水集中处理，新修1个50立方化粪池，8座污水检查井，铺设排水管网800米；安福村十一组农户居住聚集村组院落粪污排放处理设施改造1处（产权归村集体所有）。</v>
      </c>
      <c r="D276" s="23" t="s">
        <v>59</v>
      </c>
      <c r="E276" s="23" t="s">
        <v>59</v>
      </c>
      <c r="F276" s="23" t="s">
        <v>318</v>
      </c>
      <c r="G276" s="18">
        <v>2023</v>
      </c>
      <c r="H276" s="18" t="s">
        <v>61</v>
      </c>
      <c r="I276" s="18" t="s">
        <v>62</v>
      </c>
      <c r="J276" s="16">
        <v>13571453881</v>
      </c>
      <c r="K276" s="31">
        <v>24</v>
      </c>
      <c r="L276" s="31">
        <v>24</v>
      </c>
      <c r="M276" s="31"/>
      <c r="N276" s="31"/>
      <c r="O276" s="31">
        <v>24</v>
      </c>
      <c r="P276" s="31"/>
      <c r="Q276" s="30"/>
      <c r="R276" s="30"/>
      <c r="S276" s="30"/>
      <c r="T276" s="30"/>
      <c r="U276" s="30"/>
      <c r="V276" s="30"/>
      <c r="W276" s="30"/>
      <c r="X276" s="30"/>
      <c r="Y276" s="18" t="s">
        <v>51</v>
      </c>
      <c r="Z276" s="18" t="s">
        <v>63</v>
      </c>
      <c r="AA276" s="18" t="s">
        <v>52</v>
      </c>
      <c r="AB276" s="18" t="s">
        <v>64</v>
      </c>
      <c r="AC276" s="18" t="s">
        <v>52</v>
      </c>
      <c r="AD276" s="18" t="s">
        <v>52</v>
      </c>
      <c r="AE276" s="18">
        <f>VLOOKUP(B276,'[1]2023年度统筹整合财政涉农资金项目明细表'!$B$11:$L$319,11,FALSE)</f>
        <v>13</v>
      </c>
      <c r="AF276" s="18">
        <f>VLOOKUP(B276,'[1]2023年度统筹整合财政涉农资金项目明细表'!$B$11:$M$321,12,FALSE)</f>
        <v>38</v>
      </c>
      <c r="AG276" s="18">
        <f>VLOOKUP(B276,'[1]2023年度统筹整合财政涉农资金项目明细表'!$B$11:$O$319,14,FALSE)</f>
        <v>52</v>
      </c>
      <c r="AH276" s="26" t="s">
        <v>707</v>
      </c>
      <c r="AI276" s="23" t="str">
        <f>VLOOKUP(B276,'[1]2023年度统筹整合财政涉农资金项目明细表'!$B$11:$E$319,4,FALSE)</f>
        <v>通过项目实施改善17户52人群众生活环境条件，其中脱贫户（含监测户）13户38人。项目建设期通过直接务工方式带动当地5户务工增收，预计户年均增收不低于2000元。</v>
      </c>
      <c r="AJ276" s="21"/>
    </row>
    <row r="277" s="4" customFormat="1" ht="48" spans="1:36">
      <c r="A277" s="22">
        <v>26</v>
      </c>
      <c r="B277" s="41" t="s">
        <v>727</v>
      </c>
      <c r="C277" s="23" t="str">
        <f>VLOOKUP(B277,'[1]2023年度统筹整合财政涉农资金项目明细表'!$B$11:$C$319,2,FALSE)</f>
        <v>双排污管网5千米维修及并入主管网，化粪池清淤清理。</v>
      </c>
      <c r="D277" s="67" t="s">
        <v>89</v>
      </c>
      <c r="E277" s="67" t="s">
        <v>89</v>
      </c>
      <c r="F277" s="67" t="s">
        <v>378</v>
      </c>
      <c r="G277" s="18">
        <v>2023</v>
      </c>
      <c r="H277" s="18" t="s">
        <v>61</v>
      </c>
      <c r="I277" s="18" t="s">
        <v>90</v>
      </c>
      <c r="J277" s="16">
        <v>13991511938</v>
      </c>
      <c r="K277" s="31">
        <v>10</v>
      </c>
      <c r="L277" s="31">
        <v>10</v>
      </c>
      <c r="M277" s="49"/>
      <c r="N277" s="49"/>
      <c r="O277" s="49"/>
      <c r="P277" s="31">
        <v>10</v>
      </c>
      <c r="Q277" s="30"/>
      <c r="R277" s="30"/>
      <c r="S277" s="30"/>
      <c r="T277" s="30"/>
      <c r="U277" s="30"/>
      <c r="V277" s="30"/>
      <c r="W277" s="30"/>
      <c r="X277" s="30"/>
      <c r="Y277" s="18" t="s">
        <v>51</v>
      </c>
      <c r="Z277" s="18" t="s">
        <v>63</v>
      </c>
      <c r="AA277" s="18" t="s">
        <v>52</v>
      </c>
      <c r="AB277" s="18" t="s">
        <v>64</v>
      </c>
      <c r="AC277" s="18" t="s">
        <v>52</v>
      </c>
      <c r="AD277" s="18" t="s">
        <v>52</v>
      </c>
      <c r="AE277" s="18">
        <f>VLOOKUP(B277,'[1]2023年度统筹整合财政涉农资金项目明细表'!$B$11:$L$319,11,FALSE)</f>
        <v>7</v>
      </c>
      <c r="AF277" s="18">
        <f>VLOOKUP(B277,'[1]2023年度统筹整合财政涉农资金项目明细表'!$B$11:$M$321,12,FALSE)</f>
        <v>12</v>
      </c>
      <c r="AG277" s="18">
        <f>VLOOKUP(B277,'[1]2023年度统筹整合财政涉农资金项目明细表'!$B$11:$O$319,14,FALSE)</f>
        <v>45</v>
      </c>
      <c r="AH277" s="26" t="s">
        <v>707</v>
      </c>
      <c r="AI277" s="23" t="str">
        <f>VLOOKUP(B277,'[1]2023年度统筹整合财政涉农资金项目明细表'!$B$11:$E$319,4,FALSE)</f>
        <v>通过务工带动5人就近务工增收2000元，提高农村人居环境水平直接受益20户45人，受益人口满意度90%以上。</v>
      </c>
      <c r="AJ277" s="21"/>
    </row>
    <row r="278" s="4" customFormat="1" ht="67.5" spans="1:36">
      <c r="A278" s="22">
        <v>27</v>
      </c>
      <c r="B278" s="41" t="s">
        <v>728</v>
      </c>
      <c r="C278" s="23" t="str">
        <f>VLOOKUP(B278,'[1]2023年度统筹整合财政涉农资金项目明细表'!$B$11:$C$319,2,FALSE)</f>
        <v>新修排污管道500米，排污管道维修30米，排污管道疏通150米，新修排雨水管网140米，新修砌筑检查井8座，砖砌化粪池4座共计100立方米，钢筋混凝土路面硬化30立方米（产权归村集体所有）。</v>
      </c>
      <c r="D278" s="67" t="s">
        <v>81</v>
      </c>
      <c r="E278" s="67" t="s">
        <v>81</v>
      </c>
      <c r="F278" s="67" t="s">
        <v>338</v>
      </c>
      <c r="G278" s="18">
        <v>2023</v>
      </c>
      <c r="H278" s="18" t="s">
        <v>61</v>
      </c>
      <c r="I278" s="18" t="s">
        <v>82</v>
      </c>
      <c r="J278" s="16">
        <v>18091512255</v>
      </c>
      <c r="K278" s="31">
        <v>30</v>
      </c>
      <c r="L278" s="31">
        <v>30</v>
      </c>
      <c r="M278" s="49"/>
      <c r="N278" s="49"/>
      <c r="O278" s="49"/>
      <c r="P278" s="31">
        <v>30</v>
      </c>
      <c r="Q278" s="30"/>
      <c r="R278" s="30"/>
      <c r="S278" s="30"/>
      <c r="T278" s="30"/>
      <c r="U278" s="30"/>
      <c r="V278" s="30"/>
      <c r="W278" s="30"/>
      <c r="X278" s="30"/>
      <c r="Y278" s="18" t="s">
        <v>51</v>
      </c>
      <c r="Z278" s="18" t="s">
        <v>63</v>
      </c>
      <c r="AA278" s="18" t="s">
        <v>52</v>
      </c>
      <c r="AB278" s="18" t="s">
        <v>64</v>
      </c>
      <c r="AC278" s="18" t="s">
        <v>52</v>
      </c>
      <c r="AD278" s="18" t="s">
        <v>52</v>
      </c>
      <c r="AE278" s="18">
        <f>VLOOKUP(B278,'[1]2023年度统筹整合财政涉农资金项目明细表'!$B$11:$L$319,11,FALSE)</f>
        <v>20</v>
      </c>
      <c r="AF278" s="18">
        <f>VLOOKUP(B278,'[1]2023年度统筹整合财政涉农资金项目明细表'!$B$11:$M$321,12,FALSE)</f>
        <v>72</v>
      </c>
      <c r="AG278" s="18">
        <f>VLOOKUP(B278,'[1]2023年度统筹整合财政涉农资金项目明细表'!$B$11:$O$319,14,FALSE)</f>
        <v>158</v>
      </c>
      <c r="AH278" s="26" t="s">
        <v>707</v>
      </c>
      <c r="AI278" s="23" t="str">
        <f>VLOOKUP(B278,'[1]2023年度统筹整合财政涉农资金项目明细表'!$B$11:$E$319,4,FALSE)</f>
        <v>改善人居环境，通过务工增收，带动20户户均增收1000元以上。</v>
      </c>
      <c r="AJ278" s="21"/>
    </row>
    <row r="279" s="4" customFormat="1" ht="67.5" spans="1:36">
      <c r="A279" s="22">
        <v>28</v>
      </c>
      <c r="B279" s="41" t="s">
        <v>729</v>
      </c>
      <c r="C279" s="23" t="str">
        <f>VLOOKUP(B279,'[1]2023年度统筹整合财政涉农资金项目明细表'!$B$11:$C$319,2,FALSE)</f>
        <v>1、迎新社区新建垃圾箱（垃圾分类）7个、化粪池1个、污水提升泵1个；2、顺利社区1#2#污水处理站的芦苇沉淀池清理、污水管网和厌氧池池清理，对破损设施维修（产权归村集体所有）。</v>
      </c>
      <c r="D279" s="67" t="s">
        <v>68</v>
      </c>
      <c r="E279" s="67" t="s">
        <v>68</v>
      </c>
      <c r="F279" s="67" t="s">
        <v>730</v>
      </c>
      <c r="G279" s="18">
        <v>2023</v>
      </c>
      <c r="H279" s="18" t="s">
        <v>61</v>
      </c>
      <c r="I279" s="18" t="s">
        <v>70</v>
      </c>
      <c r="J279" s="16">
        <v>13891512088</v>
      </c>
      <c r="K279" s="69">
        <v>20</v>
      </c>
      <c r="L279" s="31">
        <v>20</v>
      </c>
      <c r="M279" s="31"/>
      <c r="N279" s="31"/>
      <c r="O279" s="31"/>
      <c r="P279" s="31">
        <v>20</v>
      </c>
      <c r="Q279" s="30"/>
      <c r="R279" s="30"/>
      <c r="S279" s="30"/>
      <c r="T279" s="30"/>
      <c r="U279" s="30"/>
      <c r="V279" s="30"/>
      <c r="W279" s="30"/>
      <c r="X279" s="30"/>
      <c r="Y279" s="18" t="s">
        <v>51</v>
      </c>
      <c r="Z279" s="18" t="s">
        <v>63</v>
      </c>
      <c r="AA279" s="18" t="s">
        <v>52</v>
      </c>
      <c r="AB279" s="18" t="s">
        <v>64</v>
      </c>
      <c r="AC279" s="18" t="s">
        <v>52</v>
      </c>
      <c r="AD279" s="18" t="s">
        <v>52</v>
      </c>
      <c r="AE279" s="18">
        <f>VLOOKUP(B279,'[1]2023年度统筹整合财政涉农资金项目明细表'!$B$11:$L$319,11,FALSE)</f>
        <v>10</v>
      </c>
      <c r="AF279" s="18">
        <f>VLOOKUP(B279,'[1]2023年度统筹整合财政涉农资金项目明细表'!$B$11:$M$321,12,FALSE)</f>
        <v>20</v>
      </c>
      <c r="AG279" s="18">
        <f>VLOOKUP(B279,'[1]2023年度统筹整合财政涉农资金项目明细表'!$B$11:$O$319,14,FALSE)</f>
        <v>30</v>
      </c>
      <c r="AH279" s="26" t="s">
        <v>707</v>
      </c>
      <c r="AI279" s="23" t="str">
        <f>VLOOKUP(B279,'[1]2023年度统筹整合财政涉农资金项目明细表'!$B$11:$E$319,4,FALSE)</f>
        <v>解决污水处理站受损和垃圾乱堆问题，改善生态环境。直接受益脱贫户（含监测对象）10户20人，户均增收2000元。</v>
      </c>
      <c r="AJ279" s="21"/>
    </row>
    <row r="280" s="4" customFormat="1" ht="48" spans="1:36">
      <c r="A280" s="22">
        <v>29</v>
      </c>
      <c r="B280" s="41" t="s">
        <v>731</v>
      </c>
      <c r="C280" s="23" t="str">
        <f>VLOOKUP(B280,'[1]2023年度统筹整合财政涉农资金项目明细表'!$B$11:$C$319,2,FALSE)</f>
        <v>修建排污管道950米，新建30m³、20m³化粪池各一座，修缮50m³化粪池一座（产权归村集体所有）。</v>
      </c>
      <c r="D280" s="67" t="s">
        <v>99</v>
      </c>
      <c r="E280" s="67" t="s">
        <v>99</v>
      </c>
      <c r="F280" s="67" t="s">
        <v>732</v>
      </c>
      <c r="G280" s="18">
        <v>2023</v>
      </c>
      <c r="H280" s="18" t="s">
        <v>61</v>
      </c>
      <c r="I280" s="18" t="s">
        <v>100</v>
      </c>
      <c r="J280" s="16">
        <v>13891507398</v>
      </c>
      <c r="K280" s="31">
        <v>35</v>
      </c>
      <c r="L280" s="31">
        <v>35</v>
      </c>
      <c r="M280" s="49"/>
      <c r="N280" s="49"/>
      <c r="O280" s="49"/>
      <c r="P280" s="31">
        <v>35</v>
      </c>
      <c r="Q280" s="30"/>
      <c r="R280" s="30"/>
      <c r="S280" s="30"/>
      <c r="T280" s="30"/>
      <c r="U280" s="30"/>
      <c r="V280" s="30"/>
      <c r="W280" s="30"/>
      <c r="X280" s="30"/>
      <c r="Y280" s="18" t="s">
        <v>51</v>
      </c>
      <c r="Z280" s="18" t="s">
        <v>63</v>
      </c>
      <c r="AA280" s="18" t="s">
        <v>52</v>
      </c>
      <c r="AB280" s="18" t="s">
        <v>64</v>
      </c>
      <c r="AC280" s="18" t="s">
        <v>52</v>
      </c>
      <c r="AD280" s="18" t="s">
        <v>52</v>
      </c>
      <c r="AE280" s="18">
        <f>VLOOKUP(B280,'[1]2023年度统筹整合财政涉农资金项目明细表'!$B$11:$L$319,11,FALSE)</f>
        <v>23</v>
      </c>
      <c r="AF280" s="18">
        <f>VLOOKUP(B280,'[1]2023年度统筹整合财政涉农资金项目明细表'!$B$11:$M$321,12,FALSE)</f>
        <v>53</v>
      </c>
      <c r="AG280" s="18">
        <f>VLOOKUP(B280,'[1]2023年度统筹整合财政涉农资金项目明细表'!$B$11:$O$319,14,FALSE)</f>
        <v>252</v>
      </c>
      <c r="AH280" s="26" t="s">
        <v>707</v>
      </c>
      <c r="AI280" s="23" t="str">
        <f>VLOOKUP(B280,'[1]2023年度统筹整合财政涉农资金项目明细表'!$B$11:$E$319,4,FALSE)</f>
        <v>通过基础设施建设促进群众务工增收，改善群众生活条件，解决23名群众就近务工就业。</v>
      </c>
      <c r="AJ280" s="21"/>
    </row>
    <row r="281" s="4" customFormat="1" ht="48" spans="1:36">
      <c r="A281" s="22">
        <v>30</v>
      </c>
      <c r="B281" s="41" t="s">
        <v>733</v>
      </c>
      <c r="C281" s="23" t="s">
        <v>734</v>
      </c>
      <c r="D281" s="67" t="s">
        <v>99</v>
      </c>
      <c r="E281" s="67" t="s">
        <v>99</v>
      </c>
      <c r="F281" s="67" t="s">
        <v>735</v>
      </c>
      <c r="G281" s="18">
        <v>2023</v>
      </c>
      <c r="H281" s="18" t="s">
        <v>61</v>
      </c>
      <c r="I281" s="18" t="s">
        <v>100</v>
      </c>
      <c r="J281" s="16">
        <v>13891507398</v>
      </c>
      <c r="K281" s="31">
        <v>20</v>
      </c>
      <c r="L281" s="31">
        <v>20</v>
      </c>
      <c r="M281" s="49"/>
      <c r="N281" s="49"/>
      <c r="O281" s="49"/>
      <c r="P281" s="31">
        <v>20</v>
      </c>
      <c r="Q281" s="30"/>
      <c r="R281" s="30"/>
      <c r="S281" s="30"/>
      <c r="T281" s="30"/>
      <c r="U281" s="30"/>
      <c r="V281" s="30"/>
      <c r="W281" s="30"/>
      <c r="X281" s="30"/>
      <c r="Y281" s="18" t="s">
        <v>51</v>
      </c>
      <c r="Z281" s="18" t="s">
        <v>63</v>
      </c>
      <c r="AA281" s="18" t="s">
        <v>52</v>
      </c>
      <c r="AB281" s="18" t="s">
        <v>64</v>
      </c>
      <c r="AC281" s="18" t="s">
        <v>52</v>
      </c>
      <c r="AD281" s="18" t="s">
        <v>52</v>
      </c>
      <c r="AE281" s="18">
        <f>VLOOKUP(B281,'[1]2023年度统筹整合财政涉农资金项目明细表'!$B$11:$L$319,11,FALSE)</f>
        <v>30</v>
      </c>
      <c r="AF281" s="18">
        <f>VLOOKUP(B281,'[1]2023年度统筹整合财政涉农资金项目明细表'!$B$11:$M$321,12,FALSE)</f>
        <v>50</v>
      </c>
      <c r="AG281" s="18">
        <f>VLOOKUP(B281,'[1]2023年度统筹整合财政涉农资金项目明细表'!$B$11:$O$319,14,FALSE)</f>
        <v>155</v>
      </c>
      <c r="AH281" s="26" t="s">
        <v>707</v>
      </c>
      <c r="AI281" s="23" t="str">
        <f>VLOOKUP(B281,'[1]2023年度统筹整合财政涉农资金项目明细表'!$B$11:$E$319,4,FALSE)</f>
        <v>通过基础设施建设促进群众务工增收，改善49户群众生活条件，解决15名群众就近务工就业。</v>
      </c>
      <c r="AJ281" s="21"/>
    </row>
    <row r="282" s="4" customFormat="1" ht="48" spans="1:36">
      <c r="A282" s="22">
        <v>31</v>
      </c>
      <c r="B282" s="41" t="s">
        <v>736</v>
      </c>
      <c r="C282" s="23" t="str">
        <f>VLOOKUP(B282,'[1]2023年度统筹整合财政涉农资金项目明细表'!$B$11:$C$319,2,FALSE)</f>
        <v>新修排污沟300米，干砌石防护岸200立方米（产权归村集体所有）。</v>
      </c>
      <c r="D282" s="67" t="s">
        <v>99</v>
      </c>
      <c r="E282" s="67" t="s">
        <v>99</v>
      </c>
      <c r="F282" s="67" t="s">
        <v>455</v>
      </c>
      <c r="G282" s="18">
        <v>2023</v>
      </c>
      <c r="H282" s="18" t="s">
        <v>61</v>
      </c>
      <c r="I282" s="18" t="s">
        <v>100</v>
      </c>
      <c r="J282" s="16">
        <v>13891507398</v>
      </c>
      <c r="K282" s="31">
        <v>10</v>
      </c>
      <c r="L282" s="31">
        <v>10</v>
      </c>
      <c r="M282" s="49"/>
      <c r="N282" s="49"/>
      <c r="O282" s="49"/>
      <c r="P282" s="31">
        <v>10</v>
      </c>
      <c r="Q282" s="30"/>
      <c r="R282" s="30"/>
      <c r="S282" s="30"/>
      <c r="T282" s="30"/>
      <c r="U282" s="30"/>
      <c r="V282" s="30"/>
      <c r="W282" s="30"/>
      <c r="X282" s="30"/>
      <c r="Y282" s="18" t="s">
        <v>51</v>
      </c>
      <c r="Z282" s="18" t="s">
        <v>63</v>
      </c>
      <c r="AA282" s="18" t="s">
        <v>52</v>
      </c>
      <c r="AB282" s="18" t="s">
        <v>64</v>
      </c>
      <c r="AC282" s="18" t="s">
        <v>52</v>
      </c>
      <c r="AD282" s="18" t="s">
        <v>52</v>
      </c>
      <c r="AE282" s="18">
        <f>VLOOKUP(B282,'[1]2023年度统筹整合财政涉农资金项目明细表'!$B$11:$L$319,11,FALSE)</f>
        <v>15</v>
      </c>
      <c r="AF282" s="18">
        <f>VLOOKUP(B282,'[1]2023年度统筹整合财政涉农资金项目明细表'!$B$11:$M$321,12,FALSE)</f>
        <v>35</v>
      </c>
      <c r="AG282" s="18">
        <f>VLOOKUP(B282,'[1]2023年度统筹整合财政涉农资金项目明细表'!$B$11:$O$319,14,FALSE)</f>
        <v>80</v>
      </c>
      <c r="AH282" s="26" t="s">
        <v>707</v>
      </c>
      <c r="AI282" s="23" t="str">
        <f>VLOOKUP(B282,'[1]2023年度统筹整合财政涉农资金项目明细表'!$B$11:$E$319,4,FALSE)</f>
        <v>通过基础设施建设促进群众务工增收，改善22户群众生活条件，解决5名群众就近务工就业。</v>
      </c>
      <c r="AJ282" s="21"/>
    </row>
    <row r="283" s="4" customFormat="1" ht="56.25" spans="1:36">
      <c r="A283" s="22">
        <v>32</v>
      </c>
      <c r="B283" s="41" t="s">
        <v>737</v>
      </c>
      <c r="C283" s="23" t="str">
        <f>VLOOKUP(B283,'[1]2023年度统筹整合财政涉农资金项目明细表'!$B$11:$C$319,2,FALSE)</f>
        <v>新修化粪池6处、提升改造污水处理站1处、铺设排污管道1500米、开挖及回填土方2000立方米、硬化地面2000平方米、污水检查井及砖砌跌水井共30处（产权归村集体所有）。</v>
      </c>
      <c r="D283" s="67" t="s">
        <v>103</v>
      </c>
      <c r="E283" s="67" t="s">
        <v>103</v>
      </c>
      <c r="F283" s="67" t="s">
        <v>712</v>
      </c>
      <c r="G283" s="18">
        <v>2023</v>
      </c>
      <c r="H283" s="18" t="s">
        <v>61</v>
      </c>
      <c r="I283" s="18" t="s">
        <v>104</v>
      </c>
      <c r="J283" s="16">
        <v>13891591350</v>
      </c>
      <c r="K283" s="31">
        <v>110</v>
      </c>
      <c r="L283" s="31">
        <v>110</v>
      </c>
      <c r="M283" s="49"/>
      <c r="N283" s="49"/>
      <c r="O283" s="49"/>
      <c r="P283" s="31">
        <v>110</v>
      </c>
      <c r="Q283" s="30"/>
      <c r="R283" s="30"/>
      <c r="S283" s="30"/>
      <c r="T283" s="30"/>
      <c r="U283" s="30"/>
      <c r="V283" s="30"/>
      <c r="W283" s="30"/>
      <c r="X283" s="30"/>
      <c r="Y283" s="18" t="s">
        <v>51</v>
      </c>
      <c r="Z283" s="18" t="s">
        <v>63</v>
      </c>
      <c r="AA283" s="18" t="s">
        <v>52</v>
      </c>
      <c r="AB283" s="18" t="s">
        <v>64</v>
      </c>
      <c r="AC283" s="18" t="s">
        <v>52</v>
      </c>
      <c r="AD283" s="18" t="s">
        <v>52</v>
      </c>
      <c r="AE283" s="18">
        <f>VLOOKUP(B283,'[1]2023年度统筹整合财政涉农资金项目明细表'!$B$11:$L$319,11,FALSE)</f>
        <v>48</v>
      </c>
      <c r="AF283" s="18">
        <f>VLOOKUP(B283,'[1]2023年度统筹整合财政涉农资金项目明细表'!$B$11:$M$321,12,FALSE)</f>
        <v>108</v>
      </c>
      <c r="AG283" s="18">
        <f>VLOOKUP(B283,'[1]2023年度统筹整合财政涉农资金项目明细表'!$B$11:$O$319,14,FALSE)</f>
        <v>462</v>
      </c>
      <c r="AH283" s="26" t="s">
        <v>707</v>
      </c>
      <c r="AI283" s="23" t="str">
        <f>VLOOKUP(B283,'[1]2023年度统筹整合财政涉农资金项目明细表'!$B$11:$E$319,4,FALSE)</f>
        <v>改善农村生产生活配套设施条件，提高140户农户生活条件，带动农户48人就近务工增收。</v>
      </c>
      <c r="AJ283" s="21"/>
    </row>
    <row r="284" s="4" customFormat="1" ht="78.75" spans="1:36">
      <c r="A284" s="22">
        <v>33</v>
      </c>
      <c r="B284" s="46" t="s">
        <v>738</v>
      </c>
      <c r="C284" s="23" t="str">
        <f>VLOOKUP(B284,'[1]2023年度统筹整合财政涉农资金项目明细表'!$B$11:$C$319,2,FALSE)</f>
        <v>2023年在卡子镇大桥社区实施：大桥社区一组农户集聚区村组实施基本绿化2处；大桥社区七组农户集聚区村组院坝巷道硬化1800平方米；在大桥社区七组铺设玻璃夹沙管网100米，新建排污检查井2个、50立方米化粪池1个（产权归村集体所有）。</v>
      </c>
      <c r="D284" s="23" t="s">
        <v>77</v>
      </c>
      <c r="E284" s="23" t="s">
        <v>77</v>
      </c>
      <c r="F284" s="23" t="s">
        <v>544</v>
      </c>
      <c r="G284" s="18">
        <v>2023</v>
      </c>
      <c r="H284" s="18" t="s">
        <v>61</v>
      </c>
      <c r="I284" s="18" t="s">
        <v>78</v>
      </c>
      <c r="J284" s="16">
        <v>18891555005</v>
      </c>
      <c r="K284" s="49">
        <v>80</v>
      </c>
      <c r="L284" s="49">
        <v>80</v>
      </c>
      <c r="M284" s="49"/>
      <c r="N284" s="49"/>
      <c r="O284" s="49">
        <v>80</v>
      </c>
      <c r="P284" s="31"/>
      <c r="Q284" s="30"/>
      <c r="R284" s="30"/>
      <c r="S284" s="30"/>
      <c r="T284" s="30"/>
      <c r="U284" s="30"/>
      <c r="V284" s="30"/>
      <c r="W284" s="30"/>
      <c r="X284" s="30"/>
      <c r="Y284" s="18" t="s">
        <v>51</v>
      </c>
      <c r="Z284" s="18" t="s">
        <v>63</v>
      </c>
      <c r="AA284" s="18" t="s">
        <v>52</v>
      </c>
      <c r="AB284" s="18" t="s">
        <v>64</v>
      </c>
      <c r="AC284" s="18" t="s">
        <v>52</v>
      </c>
      <c r="AD284" s="18" t="s">
        <v>52</v>
      </c>
      <c r="AE284" s="18">
        <f>VLOOKUP(B284,'[1]2023年度统筹整合财政涉农资金项目明细表'!$B$11:$L$319,11,FALSE)</f>
        <v>30</v>
      </c>
      <c r="AF284" s="18">
        <f>VLOOKUP(B284,'[1]2023年度统筹整合财政涉农资金项目明细表'!$B$11:$M$321,12,FALSE)</f>
        <v>76</v>
      </c>
      <c r="AG284" s="18">
        <f>VLOOKUP(B284,'[1]2023年度统筹整合财政涉农资金项目明细表'!$B$11:$O$319,14,FALSE)</f>
        <v>150</v>
      </c>
      <c r="AH284" s="26" t="s">
        <v>707</v>
      </c>
      <c r="AI284" s="23" t="str">
        <f>VLOOKUP(B284,'[1]2023年度统筹整合财政涉农资金项目明细表'!$B$11:$E$319,4,FALSE)</f>
        <v>项目建设后，有效改善村容村貌和人居环境，带动30人务工增收，人均增收1000元以上。</v>
      </c>
      <c r="AJ284" s="21"/>
    </row>
    <row r="285" s="4" customFormat="1" ht="48" spans="1:36">
      <c r="A285" s="22">
        <v>34</v>
      </c>
      <c r="B285" s="46" t="s">
        <v>739</v>
      </c>
      <c r="C285" s="23" t="str">
        <f>VLOOKUP(B285,'[1]2023年度统筹整合财政涉农资金项目明细表'!$B$11:$C$319,2,FALSE)</f>
        <v>彭家社区二组苏扒沟防护工程，浆砌石岸200立方。改善基础设施，通过劳务用工带动4户农户户均增收2000元（产权归村集体所有）。</v>
      </c>
      <c r="D285" s="23" t="s">
        <v>81</v>
      </c>
      <c r="E285" s="23" t="s">
        <v>81</v>
      </c>
      <c r="F285" s="23" t="s">
        <v>349</v>
      </c>
      <c r="G285" s="18">
        <v>2023</v>
      </c>
      <c r="H285" s="18" t="s">
        <v>61</v>
      </c>
      <c r="I285" s="18" t="s">
        <v>82</v>
      </c>
      <c r="J285" s="16">
        <v>18091512255</v>
      </c>
      <c r="K285" s="49">
        <v>5</v>
      </c>
      <c r="L285" s="49">
        <v>5</v>
      </c>
      <c r="M285" s="49"/>
      <c r="N285" s="49"/>
      <c r="O285" s="49">
        <v>5</v>
      </c>
      <c r="P285" s="31"/>
      <c r="Q285" s="30"/>
      <c r="R285" s="30"/>
      <c r="S285" s="30"/>
      <c r="T285" s="30"/>
      <c r="U285" s="30"/>
      <c r="V285" s="30"/>
      <c r="W285" s="30"/>
      <c r="X285" s="30"/>
      <c r="Y285" s="18" t="s">
        <v>51</v>
      </c>
      <c r="Z285" s="18" t="s">
        <v>63</v>
      </c>
      <c r="AA285" s="18" t="s">
        <v>52</v>
      </c>
      <c r="AB285" s="18" t="s">
        <v>64</v>
      </c>
      <c r="AC285" s="18" t="s">
        <v>52</v>
      </c>
      <c r="AD285" s="18" t="s">
        <v>52</v>
      </c>
      <c r="AE285" s="18">
        <f>VLOOKUP(B285,'[1]2023年度统筹整合财政涉农资金项目明细表'!$B$11:$L$319,11,FALSE)</f>
        <v>4</v>
      </c>
      <c r="AF285" s="18">
        <f>VLOOKUP(B285,'[1]2023年度统筹整合财政涉农资金项目明细表'!$B$11:$M$321,12,FALSE)</f>
        <v>11</v>
      </c>
      <c r="AG285" s="18">
        <f>VLOOKUP(B285,'[1]2023年度统筹整合财政涉农资金项目明细表'!$B$11:$O$319,14,FALSE)</f>
        <v>23</v>
      </c>
      <c r="AH285" s="26" t="s">
        <v>707</v>
      </c>
      <c r="AI285" s="23" t="str">
        <f>VLOOKUP(B285,'[1]2023年度统筹整合财政涉农资金项目明细表'!$B$11:$E$319,4,FALSE)</f>
        <v>改善基础设施、美化水库周边环境，通过劳务用工带动4户脱贫户户均增收2000元。</v>
      </c>
      <c r="AJ285" s="21"/>
    </row>
    <row r="286" s="4" customFormat="1" ht="56.25" spans="1:36">
      <c r="A286" s="22">
        <v>35</v>
      </c>
      <c r="B286" s="46" t="s">
        <v>740</v>
      </c>
      <c r="C286" s="23" t="str">
        <f>VLOOKUP(B286,'[1]2023年度统筹整合财政涉农资金项目明细表'!$B$11:$C$319,2,FALSE)</f>
        <v>公路村五组1.5公里沟道环境卫生治理，10个农户居住聚集院落环境卫生整治（产权归村集体所有）。</v>
      </c>
      <c r="D286" s="23" t="s">
        <v>59</v>
      </c>
      <c r="E286" s="23" t="s">
        <v>59</v>
      </c>
      <c r="F286" s="23" t="s">
        <v>692</v>
      </c>
      <c r="G286" s="18">
        <v>2023</v>
      </c>
      <c r="H286" s="18" t="s">
        <v>61</v>
      </c>
      <c r="I286" s="18" t="s">
        <v>62</v>
      </c>
      <c r="J286" s="16">
        <v>13571453881</v>
      </c>
      <c r="K286" s="49">
        <v>30</v>
      </c>
      <c r="L286" s="49">
        <v>30</v>
      </c>
      <c r="M286" s="49"/>
      <c r="N286" s="49"/>
      <c r="O286" s="49"/>
      <c r="P286" s="31">
        <v>30</v>
      </c>
      <c r="Q286" s="30"/>
      <c r="R286" s="30"/>
      <c r="S286" s="30"/>
      <c r="T286" s="30"/>
      <c r="U286" s="30"/>
      <c r="V286" s="30"/>
      <c r="W286" s="30"/>
      <c r="X286" s="30"/>
      <c r="Y286" s="18" t="s">
        <v>51</v>
      </c>
      <c r="Z286" s="18" t="s">
        <v>63</v>
      </c>
      <c r="AA286" s="18" t="s">
        <v>52</v>
      </c>
      <c r="AB286" s="18" t="s">
        <v>64</v>
      </c>
      <c r="AC286" s="18" t="s">
        <v>52</v>
      </c>
      <c r="AD286" s="18" t="s">
        <v>52</v>
      </c>
      <c r="AE286" s="18">
        <f>VLOOKUP(B286,'[1]2023年度统筹整合财政涉农资金项目明细表'!$B$11:$L$319,11,FALSE)</f>
        <v>11</v>
      </c>
      <c r="AF286" s="18">
        <f>VLOOKUP(B286,'[1]2023年度统筹整合财政涉农资金项目明细表'!$B$11:$M$321,12,FALSE)</f>
        <v>23</v>
      </c>
      <c r="AG286" s="18">
        <f>VLOOKUP(B286,'[1]2023年度统筹整合财政涉农资金项目明细表'!$B$11:$O$319,14,FALSE)</f>
        <v>96</v>
      </c>
      <c r="AH286" s="26" t="s">
        <v>707</v>
      </c>
      <c r="AI286" s="23" t="str">
        <f>VLOOKUP(B286,'[1]2023年度统筹整合财政涉农资金项目明细表'!$B$11:$E$319,4,FALSE)</f>
        <v>通过项目实施改善31户96人群众生活环境条件，其中脱贫户（含监测户）11户23人。项目建设期通过直接务工方式带动当地11户务工增收，预计户年均增收不低于2000元。</v>
      </c>
      <c r="AJ286" s="21"/>
    </row>
    <row r="287" s="4" customFormat="1" ht="56.25" spans="1:36">
      <c r="A287" s="22">
        <v>36</v>
      </c>
      <c r="B287" s="46" t="s">
        <v>741</v>
      </c>
      <c r="C287" s="23" t="str">
        <f>VLOOKUP(B287,'[1]2023年度统筹整合财政涉农资金项目明细表'!$B$11:$C$319,2,FALSE)</f>
        <v>东坡村6组沿线房屋外环境整治17户，整治清理卫生猪圈4处，粪污排放处理设施整治改造5处，基本绿化2000米，院坝平整硬化2650㎡（产权归村集体所有）。</v>
      </c>
      <c r="D287" s="68" t="s">
        <v>73</v>
      </c>
      <c r="E287" s="68" t="s">
        <v>73</v>
      </c>
      <c r="F287" s="23" t="s">
        <v>639</v>
      </c>
      <c r="G287" s="18">
        <v>2023</v>
      </c>
      <c r="H287" s="18" t="s">
        <v>61</v>
      </c>
      <c r="I287" s="18" t="s">
        <v>74</v>
      </c>
      <c r="J287" s="16">
        <v>13909157365</v>
      </c>
      <c r="K287" s="31">
        <v>200</v>
      </c>
      <c r="L287" s="31">
        <v>200</v>
      </c>
      <c r="M287" s="49"/>
      <c r="N287" s="49"/>
      <c r="O287" s="49"/>
      <c r="P287" s="31">
        <v>200</v>
      </c>
      <c r="Q287" s="30"/>
      <c r="R287" s="30"/>
      <c r="S287" s="30"/>
      <c r="T287" s="30"/>
      <c r="U287" s="30"/>
      <c r="V287" s="30"/>
      <c r="W287" s="30"/>
      <c r="X287" s="30"/>
      <c r="Y287" s="18" t="s">
        <v>51</v>
      </c>
      <c r="Z287" s="18" t="s">
        <v>63</v>
      </c>
      <c r="AA287" s="18" t="s">
        <v>52</v>
      </c>
      <c r="AB287" s="18" t="s">
        <v>64</v>
      </c>
      <c r="AC287" s="18" t="s">
        <v>52</v>
      </c>
      <c r="AD287" s="18" t="s">
        <v>52</v>
      </c>
      <c r="AE287" s="18">
        <f>VLOOKUP(B287,'[1]2023年度统筹整合财政涉农资金项目明细表'!$B$11:$L$319,11,FALSE)</f>
        <v>112</v>
      </c>
      <c r="AF287" s="18">
        <f>VLOOKUP(B287,'[1]2023年度统筹整合财政涉农资金项目明细表'!$B$11:$M$321,12,FALSE)</f>
        <v>369</v>
      </c>
      <c r="AG287" s="18">
        <f>VLOOKUP(B287,'[1]2023年度统筹整合财政涉农资金项目明细表'!$B$11:$O$319,14,FALSE)</f>
        <v>369</v>
      </c>
      <c r="AH287" s="26" t="s">
        <v>707</v>
      </c>
      <c r="AI287" s="23" t="str">
        <f>VLOOKUP(B287,'[1]2023年度统筹整合财政涉农资金项目明细表'!$B$11:$E$319,4,FALSE)</f>
        <v>改善112户农户生产生活条件，提升村容村貌，杜绝环境污染。</v>
      </c>
      <c r="AJ287" s="21"/>
    </row>
    <row r="288" s="4" customFormat="1" ht="48" spans="1:36">
      <c r="A288" s="22">
        <v>37</v>
      </c>
      <c r="B288" s="41" t="s">
        <v>742</v>
      </c>
      <c r="C288" s="23" t="s">
        <v>743</v>
      </c>
      <c r="D288" s="67" t="s">
        <v>85</v>
      </c>
      <c r="E288" s="67" t="s">
        <v>85</v>
      </c>
      <c r="F288" s="67" t="s">
        <v>355</v>
      </c>
      <c r="G288" s="18">
        <v>2023</v>
      </c>
      <c r="H288" s="18" t="s">
        <v>61</v>
      </c>
      <c r="I288" s="18" t="s">
        <v>86</v>
      </c>
      <c r="J288" s="16">
        <v>18291576858</v>
      </c>
      <c r="K288" s="31">
        <v>20</v>
      </c>
      <c r="L288" s="31">
        <v>20</v>
      </c>
      <c r="M288" s="49"/>
      <c r="N288" s="49"/>
      <c r="O288" s="49"/>
      <c r="P288" s="31">
        <v>20</v>
      </c>
      <c r="Q288" s="30"/>
      <c r="R288" s="30"/>
      <c r="S288" s="30"/>
      <c r="T288" s="30"/>
      <c r="U288" s="30"/>
      <c r="V288" s="30"/>
      <c r="W288" s="30"/>
      <c r="X288" s="30"/>
      <c r="Y288" s="18" t="s">
        <v>51</v>
      </c>
      <c r="Z288" s="18" t="s">
        <v>63</v>
      </c>
      <c r="AA288" s="18" t="s">
        <v>52</v>
      </c>
      <c r="AB288" s="18" t="s">
        <v>64</v>
      </c>
      <c r="AC288" s="18" t="s">
        <v>52</v>
      </c>
      <c r="AD288" s="18" t="s">
        <v>52</v>
      </c>
      <c r="AE288" s="18">
        <f>VLOOKUP(B288,'[1]2023年度统筹整合财政涉农资金项目明细表'!$B$11:$L$319,11,FALSE)</f>
        <v>4</v>
      </c>
      <c r="AF288" s="18">
        <f>VLOOKUP(B288,'[1]2023年度统筹整合财政涉农资金项目明细表'!$B$11:$M$321,12,FALSE)</f>
        <v>6</v>
      </c>
      <c r="AG288" s="18">
        <f>VLOOKUP(B288,'[1]2023年度统筹整合财政涉农资金项目明细表'!$B$11:$O$319,14,FALSE)</f>
        <v>30</v>
      </c>
      <c r="AH288" s="26" t="s">
        <v>707</v>
      </c>
      <c r="AI288" s="23" t="str">
        <f>VLOOKUP(B288,'[1]2023年度统筹整合财政涉农资金项目明细表'!$B$11:$E$319,4,FALSE)</f>
        <v>改进人居环境、治理改善村容村貌，通过增加务工就业岗位，项目实施过程中可带动10户20人增收，人均增收2000元。</v>
      </c>
      <c r="AJ288" s="21"/>
    </row>
    <row r="289" s="4" customFormat="1" ht="48" spans="1:36">
      <c r="A289" s="22">
        <v>38</v>
      </c>
      <c r="B289" s="41" t="s">
        <v>744</v>
      </c>
      <c r="C289" s="23" t="str">
        <f>VLOOKUP(B289,'[1]2023年度统筹整合财政涉农资金项目明细表'!$B$11:$C$319,2,FALSE)</f>
        <v>新建共享猪圈6个，6m³化粪池1个、18m³化粪池1个，排污管100米等基础设施。（形成资产归村集体所有，猪圈由使用者进行管护。）</v>
      </c>
      <c r="D289" s="67" t="s">
        <v>89</v>
      </c>
      <c r="E289" s="67" t="s">
        <v>89</v>
      </c>
      <c r="F289" s="67" t="s">
        <v>424</v>
      </c>
      <c r="G289" s="18">
        <v>2023</v>
      </c>
      <c r="H289" s="18" t="s">
        <v>61</v>
      </c>
      <c r="I289" s="18" t="s">
        <v>90</v>
      </c>
      <c r="J289" s="16">
        <v>13991511938</v>
      </c>
      <c r="K289" s="31">
        <v>20</v>
      </c>
      <c r="L289" s="31">
        <v>20</v>
      </c>
      <c r="M289" s="49"/>
      <c r="N289" s="49"/>
      <c r="O289" s="49"/>
      <c r="P289" s="31">
        <v>20</v>
      </c>
      <c r="Q289" s="30"/>
      <c r="R289" s="30"/>
      <c r="S289" s="30"/>
      <c r="T289" s="30"/>
      <c r="U289" s="30"/>
      <c r="V289" s="30"/>
      <c r="W289" s="30"/>
      <c r="X289" s="30"/>
      <c r="Y289" s="18" t="s">
        <v>51</v>
      </c>
      <c r="Z289" s="18" t="s">
        <v>63</v>
      </c>
      <c r="AA289" s="18" t="s">
        <v>52</v>
      </c>
      <c r="AB289" s="18" t="s">
        <v>64</v>
      </c>
      <c r="AC289" s="18" t="s">
        <v>52</v>
      </c>
      <c r="AD289" s="18" t="s">
        <v>52</v>
      </c>
      <c r="AE289" s="18">
        <f>VLOOKUP(B289,'[1]2023年度统筹整合财政涉农资金项目明细表'!$B$11:$L$319,11,FALSE)</f>
        <v>8</v>
      </c>
      <c r="AF289" s="18">
        <f>VLOOKUP(B289,'[1]2023年度统筹整合财政涉农资金项目明细表'!$B$11:$M$321,12,FALSE)</f>
        <v>10</v>
      </c>
      <c r="AG289" s="18">
        <f>VLOOKUP(B289,'[1]2023年度统筹整合财政涉农资金项目明细表'!$B$11:$O$319,14,FALSE)</f>
        <v>50</v>
      </c>
      <c r="AH289" s="26" t="s">
        <v>707</v>
      </c>
      <c r="AI289" s="23" t="str">
        <f>VLOOKUP(B289,'[1]2023年度统筹整合财政涉农资金项目明细表'!$B$11:$E$319,4,FALSE)</f>
        <v>通过务工带动10人就近务工增收2000元，提高农村人居环境水平直接受益22户50人，受益人口满意度90%以上。</v>
      </c>
      <c r="AJ289" s="21"/>
    </row>
    <row r="290" s="4" customFormat="1" ht="56.25" spans="1:36">
      <c r="A290" s="22">
        <v>39</v>
      </c>
      <c r="B290" s="41" t="s">
        <v>745</v>
      </c>
      <c r="C290" s="23" t="str">
        <f>VLOOKUP(B290,'[1]2023年度统筹整合财政涉农资金项目明细表'!$B$11:$C$319,2,FALSE)</f>
        <v>1、社区范围内2.5千米污水管网维修及化粪池清理；2、天逸社区破旧路灯更换、增补及维修50盏；3、路面硬化300平米；4、场地整修2000平米。（产权归村集体所有）</v>
      </c>
      <c r="D290" s="67" t="s">
        <v>93</v>
      </c>
      <c r="E290" s="67" t="s">
        <v>93</v>
      </c>
      <c r="F290" s="67" t="s">
        <v>746</v>
      </c>
      <c r="G290" s="18">
        <v>2023</v>
      </c>
      <c r="H290" s="18" t="s">
        <v>61</v>
      </c>
      <c r="I290" s="18" t="s">
        <v>94</v>
      </c>
      <c r="J290" s="16">
        <v>15929097758</v>
      </c>
      <c r="K290" s="31">
        <v>20</v>
      </c>
      <c r="L290" s="31">
        <v>20</v>
      </c>
      <c r="M290" s="49"/>
      <c r="N290" s="49"/>
      <c r="O290" s="49"/>
      <c r="P290" s="31">
        <v>20</v>
      </c>
      <c r="Q290" s="30"/>
      <c r="R290" s="30"/>
      <c r="S290" s="30"/>
      <c r="T290" s="30"/>
      <c r="U290" s="30"/>
      <c r="V290" s="30"/>
      <c r="W290" s="30"/>
      <c r="X290" s="30"/>
      <c r="Y290" s="18" t="s">
        <v>51</v>
      </c>
      <c r="Z290" s="18" t="s">
        <v>63</v>
      </c>
      <c r="AA290" s="18" t="s">
        <v>52</v>
      </c>
      <c r="AB290" s="18" t="s">
        <v>64</v>
      </c>
      <c r="AC290" s="18" t="s">
        <v>52</v>
      </c>
      <c r="AD290" s="18" t="s">
        <v>52</v>
      </c>
      <c r="AE290" s="18">
        <f>VLOOKUP(B290,'[1]2023年度统筹整合财政涉农资金项目明细表'!$B$11:$L$319,11,FALSE)</f>
        <v>10</v>
      </c>
      <c r="AF290" s="18">
        <f>VLOOKUP(B290,'[1]2023年度统筹整合财政涉农资金项目明细表'!$B$11:$M$321,12,FALSE)</f>
        <v>35</v>
      </c>
      <c r="AG290" s="18">
        <f>VLOOKUP(B290,'[1]2023年度统筹整合财政涉农资金项目明细表'!$B$11:$O$319,14,FALSE)</f>
        <v>101</v>
      </c>
      <c r="AH290" s="26" t="s">
        <v>707</v>
      </c>
      <c r="AI290" s="23" t="str">
        <f>VLOOKUP(B290,'[1]2023年度统筹整合财政涉农资金项目明细表'!$B$11:$E$319,4,FALSE)</f>
        <v>带动10人务工人均增收3000元；改善30户居民的人居环境，其中脱贫户10户。</v>
      </c>
      <c r="AJ290" s="21"/>
    </row>
    <row r="291" s="4" customFormat="1" ht="56.25" spans="1:36">
      <c r="A291" s="22">
        <v>40</v>
      </c>
      <c r="B291" s="41" t="s">
        <v>747</v>
      </c>
      <c r="C291" s="23" t="s">
        <v>748</v>
      </c>
      <c r="D291" s="67" t="s">
        <v>96</v>
      </c>
      <c r="E291" s="67" t="s">
        <v>96</v>
      </c>
      <c r="F291" s="67" t="s">
        <v>749</v>
      </c>
      <c r="G291" s="18">
        <v>2023</v>
      </c>
      <c r="H291" s="18" t="s">
        <v>61</v>
      </c>
      <c r="I291" s="18" t="s">
        <v>97</v>
      </c>
      <c r="J291" s="16">
        <v>15291550688</v>
      </c>
      <c r="K291" s="31">
        <v>20</v>
      </c>
      <c r="L291" s="31">
        <v>20</v>
      </c>
      <c r="M291" s="49"/>
      <c r="N291" s="49"/>
      <c r="O291" s="49"/>
      <c r="P291" s="31">
        <v>20</v>
      </c>
      <c r="Q291" s="30"/>
      <c r="R291" s="30"/>
      <c r="S291" s="30"/>
      <c r="T291" s="30"/>
      <c r="U291" s="30"/>
      <c r="V291" s="30"/>
      <c r="W291" s="30"/>
      <c r="X291" s="30"/>
      <c r="Y291" s="18" t="s">
        <v>51</v>
      </c>
      <c r="Z291" s="18" t="s">
        <v>63</v>
      </c>
      <c r="AA291" s="18" t="s">
        <v>52</v>
      </c>
      <c r="AB291" s="18" t="s">
        <v>64</v>
      </c>
      <c r="AC291" s="18" t="s">
        <v>52</v>
      </c>
      <c r="AD291" s="18" t="s">
        <v>52</v>
      </c>
      <c r="AE291" s="18">
        <f>VLOOKUP(B291,'[1]2023年度统筹整合财政涉农资金项目明细表'!$B$11:$L$319,11,FALSE)</f>
        <v>10</v>
      </c>
      <c r="AF291" s="18">
        <f>VLOOKUP(B291,'[1]2023年度统筹整合财政涉农资金项目明细表'!$B$11:$M$321,12,FALSE)</f>
        <v>33</v>
      </c>
      <c r="AG291" s="18">
        <f>VLOOKUP(B291,'[1]2023年度统筹整合财政涉农资金项目明细表'!$B$11:$O$319,14,FALSE)</f>
        <v>48</v>
      </c>
      <c r="AH291" s="26" t="s">
        <v>707</v>
      </c>
      <c r="AI291" s="23" t="str">
        <f>VLOOKUP(B291,'[1]2023年度统筹整合财政涉农资金项目明细表'!$B$11:$E$319,4,FALSE)</f>
        <v>通过项目实施改善15户48人群众生活环境条件，其中脱贫户（含监测户）10户33人。项目建设期通过直接务工方式带动当地10户务工增收，预计户年均增收不低于3000元。</v>
      </c>
      <c r="AJ291" s="21"/>
    </row>
    <row r="292" s="4" customFormat="1" ht="24" spans="1:36">
      <c r="A292" s="21" t="s">
        <v>750</v>
      </c>
      <c r="B292" s="20">
        <f>B293+B295+B299</f>
        <v>4</v>
      </c>
      <c r="C292" s="23"/>
      <c r="D292" s="21"/>
      <c r="E292" s="60"/>
      <c r="F292" s="21"/>
      <c r="G292" s="21"/>
      <c r="H292" s="21"/>
      <c r="I292" s="21"/>
      <c r="J292" s="19"/>
      <c r="K292" s="30">
        <f>Q292</f>
        <v>9045</v>
      </c>
      <c r="L292" s="30"/>
      <c r="M292" s="30"/>
      <c r="N292" s="30"/>
      <c r="O292" s="30"/>
      <c r="P292" s="30"/>
      <c r="Q292" s="30">
        <f>Q293+Q295+Q299</f>
        <v>9045</v>
      </c>
      <c r="R292" s="30"/>
      <c r="S292" s="30"/>
      <c r="T292" s="30"/>
      <c r="U292" s="30"/>
      <c r="V292" s="30"/>
      <c r="W292" s="30"/>
      <c r="X292" s="30"/>
      <c r="Y292" s="21"/>
      <c r="Z292" s="21"/>
      <c r="AA292" s="21"/>
      <c r="AB292" s="21"/>
      <c r="AC292" s="21"/>
      <c r="AD292" s="21"/>
      <c r="AE292" s="21"/>
      <c r="AF292" s="21"/>
      <c r="AG292" s="21"/>
      <c r="AH292" s="21"/>
      <c r="AI292" s="64"/>
      <c r="AJ292" s="21"/>
    </row>
    <row r="293" s="4" customFormat="1" ht="36" spans="1:36">
      <c r="A293" s="21" t="s">
        <v>751</v>
      </c>
      <c r="B293" s="20">
        <v>1</v>
      </c>
      <c r="C293" s="23"/>
      <c r="D293" s="21"/>
      <c r="E293" s="60"/>
      <c r="F293" s="21"/>
      <c r="G293" s="21"/>
      <c r="H293" s="21"/>
      <c r="I293" s="21"/>
      <c r="J293" s="19"/>
      <c r="K293" s="30">
        <v>2925</v>
      </c>
      <c r="L293" s="30"/>
      <c r="M293" s="30"/>
      <c r="N293" s="30"/>
      <c r="O293" s="30"/>
      <c r="P293" s="30"/>
      <c r="Q293" s="30">
        <v>2925</v>
      </c>
      <c r="R293" s="30"/>
      <c r="S293" s="30"/>
      <c r="T293" s="30"/>
      <c r="U293" s="30"/>
      <c r="V293" s="30"/>
      <c r="W293" s="30"/>
      <c r="X293" s="30"/>
      <c r="Y293" s="21"/>
      <c r="Z293" s="21"/>
      <c r="AA293" s="21"/>
      <c r="AB293" s="21"/>
      <c r="AC293" s="21"/>
      <c r="AD293" s="21"/>
      <c r="AE293" s="21"/>
      <c r="AF293" s="21"/>
      <c r="AG293" s="21"/>
      <c r="AH293" s="21"/>
      <c r="AI293" s="64"/>
      <c r="AJ293" s="21"/>
    </row>
    <row r="294" s="3" customFormat="1" ht="132" spans="1:36">
      <c r="A294" s="19" t="s">
        <v>316</v>
      </c>
      <c r="B294" s="17" t="s">
        <v>752</v>
      </c>
      <c r="C294" s="23" t="s">
        <v>753</v>
      </c>
      <c r="D294" s="18" t="s">
        <v>754</v>
      </c>
      <c r="E294" s="24" t="s">
        <v>120</v>
      </c>
      <c r="F294" s="24"/>
      <c r="G294" s="18">
        <v>2023</v>
      </c>
      <c r="H294" s="18" t="s">
        <v>754</v>
      </c>
      <c r="I294" s="18" t="s">
        <v>755</v>
      </c>
      <c r="J294" s="16">
        <v>13571453865</v>
      </c>
      <c r="K294" s="28">
        <f t="shared" ref="K294:K303" si="39">L294+Q294</f>
        <v>2925</v>
      </c>
      <c r="L294" s="28">
        <f t="shared" ref="L294:L303" si="40">M294+N294+O294+P294</f>
        <v>0</v>
      </c>
      <c r="M294" s="28"/>
      <c r="N294" s="28"/>
      <c r="O294" s="28"/>
      <c r="P294" s="28"/>
      <c r="Q294" s="28">
        <v>2925</v>
      </c>
      <c r="R294" s="28"/>
      <c r="S294" s="28"/>
      <c r="T294" s="28"/>
      <c r="U294" s="28"/>
      <c r="V294" s="28"/>
      <c r="W294" s="28"/>
      <c r="X294" s="28"/>
      <c r="Y294" s="18" t="s">
        <v>32</v>
      </c>
      <c r="Z294" s="18" t="s">
        <v>33</v>
      </c>
      <c r="AA294" s="18" t="s">
        <v>52</v>
      </c>
      <c r="AB294" s="18" t="s">
        <v>52</v>
      </c>
      <c r="AC294" s="18" t="s">
        <v>52</v>
      </c>
      <c r="AD294" s="18" t="s">
        <v>52</v>
      </c>
      <c r="AE294" s="18">
        <v>4700</v>
      </c>
      <c r="AF294" s="18">
        <v>9700</v>
      </c>
      <c r="AG294" s="18">
        <v>12000</v>
      </c>
      <c r="AH294" s="38" t="s">
        <v>756</v>
      </c>
      <c r="AI294" s="52" t="s">
        <v>757</v>
      </c>
      <c r="AJ294" s="18"/>
    </row>
    <row r="295" s="4" customFormat="1" ht="36" spans="1:36">
      <c r="A295" s="19" t="s">
        <v>758</v>
      </c>
      <c r="B295" s="20">
        <v>1</v>
      </c>
      <c r="C295" s="23"/>
      <c r="D295" s="21"/>
      <c r="E295" s="60"/>
      <c r="F295" s="21"/>
      <c r="G295" s="21"/>
      <c r="H295" s="21"/>
      <c r="I295" s="21"/>
      <c r="J295" s="19"/>
      <c r="K295" s="30">
        <v>4200</v>
      </c>
      <c r="L295" s="30"/>
      <c r="M295" s="30"/>
      <c r="N295" s="30"/>
      <c r="O295" s="30"/>
      <c r="P295" s="30"/>
      <c r="Q295" s="30">
        <v>4200</v>
      </c>
      <c r="R295" s="30"/>
      <c r="S295" s="30"/>
      <c r="T295" s="30"/>
      <c r="U295" s="30"/>
      <c r="V295" s="30"/>
      <c r="W295" s="30"/>
      <c r="X295" s="30"/>
      <c r="Y295" s="21"/>
      <c r="Z295" s="21"/>
      <c r="AA295" s="21"/>
      <c r="AB295" s="21"/>
      <c r="AC295" s="21"/>
      <c r="AD295" s="21"/>
      <c r="AE295" s="21"/>
      <c r="AF295" s="21"/>
      <c r="AG295" s="21"/>
      <c r="AH295" s="70"/>
      <c r="AI295" s="71"/>
      <c r="AJ295" s="21"/>
    </row>
    <row r="296" s="3" customFormat="1" ht="132" spans="1:36">
      <c r="A296" s="19" t="s">
        <v>316</v>
      </c>
      <c r="B296" s="17" t="s">
        <v>759</v>
      </c>
      <c r="C296" s="38" t="s">
        <v>760</v>
      </c>
      <c r="D296" s="18" t="s">
        <v>754</v>
      </c>
      <c r="E296" s="24" t="s">
        <v>120</v>
      </c>
      <c r="F296" s="18"/>
      <c r="G296" s="18">
        <v>2023</v>
      </c>
      <c r="H296" s="18" t="s">
        <v>754</v>
      </c>
      <c r="I296" s="18" t="s">
        <v>755</v>
      </c>
      <c r="J296" s="16">
        <v>13571453865</v>
      </c>
      <c r="K296" s="28">
        <f t="shared" si="39"/>
        <v>4200</v>
      </c>
      <c r="L296" s="28">
        <f t="shared" si="40"/>
        <v>0</v>
      </c>
      <c r="M296" s="28"/>
      <c r="N296" s="28"/>
      <c r="O296" s="28"/>
      <c r="P296" s="28"/>
      <c r="Q296" s="28">
        <v>4200</v>
      </c>
      <c r="R296" s="28"/>
      <c r="S296" s="28"/>
      <c r="T296" s="28"/>
      <c r="U296" s="28"/>
      <c r="V296" s="28"/>
      <c r="W296" s="28"/>
      <c r="X296" s="28"/>
      <c r="Y296" s="18" t="s">
        <v>32</v>
      </c>
      <c r="Z296" s="18" t="s">
        <v>33</v>
      </c>
      <c r="AA296" s="18" t="s">
        <v>52</v>
      </c>
      <c r="AB296" s="18" t="s">
        <v>52</v>
      </c>
      <c r="AC296" s="18" t="s">
        <v>52</v>
      </c>
      <c r="AD296" s="18" t="s">
        <v>52</v>
      </c>
      <c r="AE296" s="18">
        <v>4180</v>
      </c>
      <c r="AF296" s="18">
        <v>4180</v>
      </c>
      <c r="AG296" s="18">
        <v>4250</v>
      </c>
      <c r="AH296" s="38" t="s">
        <v>756</v>
      </c>
      <c r="AI296" s="52" t="s">
        <v>761</v>
      </c>
      <c r="AJ296" s="18"/>
    </row>
    <row r="297" s="3" customFormat="1" ht="36" spans="1:36">
      <c r="A297" s="19" t="s">
        <v>762</v>
      </c>
      <c r="B297" s="17"/>
      <c r="C297" s="23"/>
      <c r="D297" s="18"/>
      <c r="E297" s="24"/>
      <c r="F297" s="18"/>
      <c r="G297" s="18"/>
      <c r="H297" s="18"/>
      <c r="I297" s="18"/>
      <c r="J297" s="16"/>
      <c r="K297" s="28"/>
      <c r="L297" s="28"/>
      <c r="M297" s="28"/>
      <c r="N297" s="28"/>
      <c r="O297" s="28"/>
      <c r="P297" s="28"/>
      <c r="Q297" s="28"/>
      <c r="R297" s="28"/>
      <c r="S297" s="28"/>
      <c r="T297" s="28"/>
      <c r="U297" s="28"/>
      <c r="V297" s="28"/>
      <c r="W297" s="28"/>
      <c r="X297" s="28"/>
      <c r="Y297" s="18"/>
      <c r="Z297" s="18"/>
      <c r="AA297" s="18"/>
      <c r="AB297" s="18"/>
      <c r="AC297" s="18"/>
      <c r="AD297" s="18"/>
      <c r="AE297" s="18"/>
      <c r="AF297" s="18"/>
      <c r="AG297" s="18"/>
      <c r="AH297" s="18"/>
      <c r="AI297" s="23"/>
      <c r="AJ297" s="18"/>
    </row>
    <row r="298" s="3" customFormat="1" ht="24" spans="1:36">
      <c r="A298" s="19" t="s">
        <v>763</v>
      </c>
      <c r="B298" s="17"/>
      <c r="C298" s="23"/>
      <c r="D298" s="18"/>
      <c r="E298" s="24"/>
      <c r="F298" s="18"/>
      <c r="G298" s="18"/>
      <c r="H298" s="18"/>
      <c r="I298" s="18"/>
      <c r="J298" s="16"/>
      <c r="K298" s="28"/>
      <c r="L298" s="28"/>
      <c r="M298" s="28"/>
      <c r="N298" s="28"/>
      <c r="O298" s="28"/>
      <c r="P298" s="28"/>
      <c r="Q298" s="28"/>
      <c r="R298" s="28"/>
      <c r="S298" s="28"/>
      <c r="T298" s="28"/>
      <c r="U298" s="28"/>
      <c r="V298" s="28"/>
      <c r="W298" s="28"/>
      <c r="X298" s="28"/>
      <c r="Y298" s="18"/>
      <c r="Z298" s="18"/>
      <c r="AA298" s="18"/>
      <c r="AB298" s="18"/>
      <c r="AC298" s="18"/>
      <c r="AD298" s="18"/>
      <c r="AE298" s="18"/>
      <c r="AF298" s="18"/>
      <c r="AG298" s="18"/>
      <c r="AH298" s="18"/>
      <c r="AI298" s="23"/>
      <c r="AJ298" s="18"/>
    </row>
    <row r="299" s="4" customFormat="1" ht="24" spans="1:36">
      <c r="A299" s="19" t="s">
        <v>764</v>
      </c>
      <c r="B299" s="20">
        <v>2</v>
      </c>
      <c r="C299" s="23"/>
      <c r="D299" s="21"/>
      <c r="E299" s="60"/>
      <c r="F299" s="21"/>
      <c r="G299" s="21"/>
      <c r="H299" s="21"/>
      <c r="I299" s="21"/>
      <c r="J299" s="19"/>
      <c r="K299" s="30">
        <v>1920</v>
      </c>
      <c r="L299" s="30"/>
      <c r="M299" s="30"/>
      <c r="N299" s="30"/>
      <c r="O299" s="30"/>
      <c r="P299" s="30"/>
      <c r="Q299" s="30">
        <v>1920</v>
      </c>
      <c r="R299" s="30"/>
      <c r="S299" s="30"/>
      <c r="T299" s="30"/>
      <c r="U299" s="30"/>
      <c r="V299" s="30"/>
      <c r="W299" s="30"/>
      <c r="X299" s="30"/>
      <c r="Y299" s="21"/>
      <c r="Z299" s="21"/>
      <c r="AA299" s="21"/>
      <c r="AB299" s="21"/>
      <c r="AC299" s="21"/>
      <c r="AD299" s="21"/>
      <c r="AE299" s="21"/>
      <c r="AF299" s="21"/>
      <c r="AG299" s="21"/>
      <c r="AH299" s="21"/>
      <c r="AI299" s="64"/>
      <c r="AJ299" s="21"/>
    </row>
    <row r="300" s="4" customFormat="1" ht="132" spans="1:42">
      <c r="A300" s="19" t="s">
        <v>316</v>
      </c>
      <c r="B300" s="17" t="s">
        <v>765</v>
      </c>
      <c r="C300" s="38" t="s">
        <v>766</v>
      </c>
      <c r="D300" s="18" t="s">
        <v>754</v>
      </c>
      <c r="E300" s="24" t="s">
        <v>120</v>
      </c>
      <c r="F300" s="18"/>
      <c r="G300" s="18">
        <v>2023</v>
      </c>
      <c r="H300" s="18" t="s">
        <v>754</v>
      </c>
      <c r="I300" s="18" t="s">
        <v>755</v>
      </c>
      <c r="J300" s="16">
        <v>13571453865</v>
      </c>
      <c r="K300" s="28">
        <f t="shared" si="39"/>
        <v>900</v>
      </c>
      <c r="L300" s="28">
        <f t="shared" si="40"/>
        <v>0</v>
      </c>
      <c r="M300" s="28"/>
      <c r="N300" s="28"/>
      <c r="O300" s="28"/>
      <c r="P300" s="28"/>
      <c r="Q300" s="28">
        <v>900</v>
      </c>
      <c r="R300" s="28"/>
      <c r="S300" s="28"/>
      <c r="T300" s="28"/>
      <c r="U300" s="28"/>
      <c r="V300" s="28"/>
      <c r="W300" s="28"/>
      <c r="X300" s="28"/>
      <c r="Y300" s="18" t="s">
        <v>32</v>
      </c>
      <c r="Z300" s="18" t="s">
        <v>33</v>
      </c>
      <c r="AA300" s="18" t="s">
        <v>52</v>
      </c>
      <c r="AB300" s="18" t="s">
        <v>52</v>
      </c>
      <c r="AC300" s="18" t="s">
        <v>52</v>
      </c>
      <c r="AD300" s="18" t="s">
        <v>52</v>
      </c>
      <c r="AE300" s="18">
        <v>2500</v>
      </c>
      <c r="AF300" s="18">
        <v>2500</v>
      </c>
      <c r="AG300" s="18">
        <v>6000</v>
      </c>
      <c r="AH300" s="38" t="s">
        <v>756</v>
      </c>
      <c r="AI300" s="52" t="s">
        <v>767</v>
      </c>
      <c r="AJ300" s="18"/>
      <c r="AK300" s="3"/>
      <c r="AL300" s="3"/>
      <c r="AM300" s="3"/>
      <c r="AN300" s="3"/>
      <c r="AO300" s="3"/>
      <c r="AP300" s="3"/>
    </row>
    <row r="301" s="4" customFormat="1" ht="204" spans="1:36">
      <c r="A301" s="21">
        <v>2</v>
      </c>
      <c r="B301" s="17" t="s">
        <v>768</v>
      </c>
      <c r="C301" s="38" t="s">
        <v>769</v>
      </c>
      <c r="D301" s="18" t="s">
        <v>754</v>
      </c>
      <c r="E301" s="24" t="s">
        <v>120</v>
      </c>
      <c r="F301" s="18"/>
      <c r="G301" s="18">
        <v>2023</v>
      </c>
      <c r="H301" s="18" t="s">
        <v>754</v>
      </c>
      <c r="I301" s="18" t="s">
        <v>755</v>
      </c>
      <c r="J301" s="16">
        <v>13571453865</v>
      </c>
      <c r="K301" s="28">
        <f t="shared" si="39"/>
        <v>1020</v>
      </c>
      <c r="L301" s="28">
        <f t="shared" si="40"/>
        <v>0</v>
      </c>
      <c r="M301" s="30"/>
      <c r="N301" s="30"/>
      <c r="O301" s="30"/>
      <c r="P301" s="30"/>
      <c r="Q301" s="28">
        <v>1020</v>
      </c>
      <c r="R301" s="28"/>
      <c r="S301" s="30"/>
      <c r="T301" s="30"/>
      <c r="U301" s="30"/>
      <c r="V301" s="30"/>
      <c r="W301" s="30"/>
      <c r="X301" s="30"/>
      <c r="Y301" s="18" t="s">
        <v>32</v>
      </c>
      <c r="Z301" s="18" t="s">
        <v>33</v>
      </c>
      <c r="AA301" s="18" t="s">
        <v>52</v>
      </c>
      <c r="AB301" s="18" t="s">
        <v>52</v>
      </c>
      <c r="AC301" s="18" t="s">
        <v>52</v>
      </c>
      <c r="AD301" s="18" t="s">
        <v>52</v>
      </c>
      <c r="AE301" s="18">
        <v>2000</v>
      </c>
      <c r="AF301" s="18">
        <v>7000</v>
      </c>
      <c r="AG301" s="18">
        <v>7000</v>
      </c>
      <c r="AH301" s="38" t="s">
        <v>770</v>
      </c>
      <c r="AI301" s="52" t="s">
        <v>771</v>
      </c>
      <c r="AJ301" s="21"/>
    </row>
    <row r="302" s="4" customFormat="1" ht="24" spans="1:36">
      <c r="A302" s="21" t="s">
        <v>772</v>
      </c>
      <c r="B302" s="20">
        <f>B303+B321</f>
        <v>15</v>
      </c>
      <c r="C302" s="23"/>
      <c r="D302" s="21"/>
      <c r="E302" s="24"/>
      <c r="F302" s="21"/>
      <c r="G302" s="21"/>
      <c r="H302" s="18"/>
      <c r="I302" s="18"/>
      <c r="J302" s="16"/>
      <c r="K302" s="30">
        <f t="shared" si="39"/>
        <v>6525</v>
      </c>
      <c r="L302" s="30">
        <f t="shared" si="40"/>
        <v>1010</v>
      </c>
      <c r="M302" s="30">
        <f>M303+M321</f>
        <v>860</v>
      </c>
      <c r="N302" s="30">
        <f>N303+N321</f>
        <v>150</v>
      </c>
      <c r="O302" s="30">
        <f>O303+O321</f>
        <v>0</v>
      </c>
      <c r="P302" s="30">
        <f>P303+P321</f>
        <v>0</v>
      </c>
      <c r="Q302" s="30">
        <f>Q303+Q321</f>
        <v>5515</v>
      </c>
      <c r="R302" s="30"/>
      <c r="S302" s="30"/>
      <c r="T302" s="30"/>
      <c r="U302" s="30"/>
      <c r="V302" s="30"/>
      <c r="W302" s="30"/>
      <c r="X302" s="30"/>
      <c r="Y302" s="21"/>
      <c r="Z302" s="21"/>
      <c r="AA302" s="21"/>
      <c r="AB302" s="21"/>
      <c r="AC302" s="21"/>
      <c r="AD302" s="21"/>
      <c r="AE302" s="21"/>
      <c r="AF302" s="21"/>
      <c r="AG302" s="21"/>
      <c r="AH302" s="21"/>
      <c r="AI302" s="64"/>
      <c r="AJ302" s="21"/>
    </row>
    <row r="303" s="3" customFormat="1" ht="36" spans="1:42">
      <c r="A303" s="21" t="s">
        <v>773</v>
      </c>
      <c r="B303" s="20" t="str">
        <f>A316</f>
        <v>13</v>
      </c>
      <c r="C303" s="23"/>
      <c r="D303" s="21"/>
      <c r="E303" s="24"/>
      <c r="F303" s="21"/>
      <c r="G303" s="21"/>
      <c r="H303" s="18"/>
      <c r="I303" s="18"/>
      <c r="J303" s="16"/>
      <c r="K303" s="30">
        <f t="shared" si="39"/>
        <v>1860</v>
      </c>
      <c r="L303" s="30">
        <f t="shared" si="40"/>
        <v>1010</v>
      </c>
      <c r="M303" s="30">
        <f>M304+M305+M306+M307+M308+M309+M310+M311+M312+M313+M314+M315+M316</f>
        <v>860</v>
      </c>
      <c r="N303" s="30">
        <f t="shared" ref="N303:Q303" si="41">N304+N305+N306+N307+N308+N309+N310+N311+N312+N313+N314+N315+N316</f>
        <v>150</v>
      </c>
      <c r="O303" s="30">
        <f t="shared" si="41"/>
        <v>0</v>
      </c>
      <c r="P303" s="30">
        <f t="shared" si="41"/>
        <v>0</v>
      </c>
      <c r="Q303" s="30">
        <f t="shared" si="41"/>
        <v>850</v>
      </c>
      <c r="R303" s="30"/>
      <c r="S303" s="30"/>
      <c r="T303" s="30"/>
      <c r="U303" s="30"/>
      <c r="V303" s="30"/>
      <c r="W303" s="30"/>
      <c r="X303" s="30"/>
      <c r="Y303" s="21"/>
      <c r="Z303" s="21"/>
      <c r="AA303" s="21"/>
      <c r="AB303" s="21"/>
      <c r="AC303" s="21"/>
      <c r="AD303" s="21"/>
      <c r="AE303" s="21"/>
      <c r="AF303" s="21"/>
      <c r="AG303" s="21"/>
      <c r="AH303" s="21"/>
      <c r="AI303" s="64"/>
      <c r="AJ303" s="21"/>
      <c r="AK303" s="4"/>
      <c r="AL303" s="4"/>
      <c r="AM303" s="4"/>
      <c r="AN303" s="4"/>
      <c r="AO303" s="4"/>
      <c r="AP303" s="4"/>
    </row>
    <row r="304" s="3" customFormat="1" ht="60" spans="1:36">
      <c r="A304" s="19" t="s">
        <v>316</v>
      </c>
      <c r="B304" s="26" t="s">
        <v>774</v>
      </c>
      <c r="C304" s="23" t="str">
        <f>VLOOKUP(B304,'[1]2023年度统筹整合财政涉农资金项目明细表'!$B$11:$C$319,2,FALSE)</f>
        <v>胜利村至向群路交界处公路提升改造2.5公里，路面硬化6000平方米，浆砌石挡墙1600立方，排水沟2000米（产权归村集体所有）。</v>
      </c>
      <c r="D304" s="18" t="s">
        <v>59</v>
      </c>
      <c r="E304" s="24" t="s">
        <v>59</v>
      </c>
      <c r="F304" s="18" t="s">
        <v>688</v>
      </c>
      <c r="G304" s="18">
        <v>2023</v>
      </c>
      <c r="H304" s="18" t="s">
        <v>319</v>
      </c>
      <c r="I304" s="18" t="s">
        <v>62</v>
      </c>
      <c r="J304" s="16">
        <v>13571453881</v>
      </c>
      <c r="K304" s="28">
        <f t="shared" ref="K304" si="42">L304+Q304</f>
        <v>200</v>
      </c>
      <c r="L304" s="28">
        <f t="shared" ref="L304" si="43">M304+N304+O304+P304</f>
        <v>200</v>
      </c>
      <c r="M304" s="28">
        <v>200</v>
      </c>
      <c r="N304" s="28"/>
      <c r="O304" s="28"/>
      <c r="P304" s="28"/>
      <c r="Q304" s="28"/>
      <c r="R304" s="28"/>
      <c r="S304" s="28"/>
      <c r="T304" s="28"/>
      <c r="U304" s="28"/>
      <c r="V304" s="28"/>
      <c r="W304" s="28"/>
      <c r="X304" s="28"/>
      <c r="Y304" s="18" t="s">
        <v>51</v>
      </c>
      <c r="Z304" s="18" t="s">
        <v>63</v>
      </c>
      <c r="AA304" s="18" t="s">
        <v>52</v>
      </c>
      <c r="AB304" s="18" t="s">
        <v>64</v>
      </c>
      <c r="AC304" s="18" t="s">
        <v>64</v>
      </c>
      <c r="AD304" s="18" t="s">
        <v>65</v>
      </c>
      <c r="AE304" s="18">
        <f>VLOOKUP(B304,'[1]2023年度统筹整合财政涉农资金项目明细表'!$B$11:$L$319,11,FALSE)</f>
        <v>34</v>
      </c>
      <c r="AF304" s="18">
        <f>VLOOKUP(B304,'[1]2023年度统筹整合财政涉农资金项目明细表'!$B$11:$M$321,12,FALSE)</f>
        <v>100</v>
      </c>
      <c r="AG304" s="18">
        <f>VLOOKUP(B304,'[1]2023年度统筹整合财政涉农资金项目明细表'!$B$11:$O$319,14,FALSE)</f>
        <v>260</v>
      </c>
      <c r="AH304" s="26" t="s">
        <v>775</v>
      </c>
      <c r="AI304" s="23" t="str">
        <f>VLOOKUP(B304,'[1]2023年度统筹整合财政涉农资金项目明细表'!$B$11:$E$319,4,FALSE)</f>
        <v>项目建成后辐射改善100户260人生产生活条件，其中脱贫户（含监测户）34户100人，项目建设期通过直接务工方式带动当地30户农户增收，预计户年均增收不低于2000元。</v>
      </c>
      <c r="AJ304" s="18"/>
    </row>
    <row r="305" s="3" customFormat="1" ht="56.25" spans="1:36">
      <c r="A305" s="19" t="s">
        <v>322</v>
      </c>
      <c r="B305" s="17" t="s">
        <v>776</v>
      </c>
      <c r="C305" s="23" t="str">
        <f>VLOOKUP(B305,'[1]2023年度统筹整合财政涉农资金项目明细表'!$B$11:$C$319,2,FALSE)</f>
        <v>纸坊社区5组大寺沟路硬化1公里，厚18公分C30混凝土路面宽3.5米（产权归村集体所有）。</v>
      </c>
      <c r="D305" s="18" t="s">
        <v>73</v>
      </c>
      <c r="E305" s="24" t="s">
        <v>73</v>
      </c>
      <c r="F305" s="18" t="s">
        <v>445</v>
      </c>
      <c r="G305" s="18">
        <v>2023</v>
      </c>
      <c r="H305" s="18" t="s">
        <v>319</v>
      </c>
      <c r="I305" s="18" t="s">
        <v>74</v>
      </c>
      <c r="J305" s="16">
        <v>13909157365</v>
      </c>
      <c r="K305" s="28">
        <f t="shared" ref="K305:K316" si="44">L305+Q305</f>
        <v>50</v>
      </c>
      <c r="L305" s="28">
        <f t="shared" ref="L305:L316" si="45">M305+N305+O305+P305</f>
        <v>50</v>
      </c>
      <c r="M305" s="28">
        <v>50</v>
      </c>
      <c r="N305" s="28"/>
      <c r="O305" s="28"/>
      <c r="P305" s="28"/>
      <c r="Q305" s="28"/>
      <c r="R305" s="28"/>
      <c r="S305" s="28"/>
      <c r="T305" s="28"/>
      <c r="U305" s="28"/>
      <c r="V305" s="28"/>
      <c r="W305" s="28"/>
      <c r="X305" s="28"/>
      <c r="Y305" s="18" t="s">
        <v>51</v>
      </c>
      <c r="Z305" s="18" t="s">
        <v>63</v>
      </c>
      <c r="AA305" s="18" t="s">
        <v>52</v>
      </c>
      <c r="AB305" s="18" t="s">
        <v>64</v>
      </c>
      <c r="AC305" s="18" t="s">
        <v>64</v>
      </c>
      <c r="AD305" s="18" t="s">
        <v>65</v>
      </c>
      <c r="AE305" s="18">
        <f>VLOOKUP(B305,'[1]2023年度统筹整合财政涉农资金项目明细表'!$B$11:$L$319,11,FALSE)</f>
        <v>43</v>
      </c>
      <c r="AF305" s="18">
        <f>VLOOKUP(B305,'[1]2023年度统筹整合财政涉农资金项目明细表'!$B$11:$M$321,12,FALSE)</f>
        <v>190</v>
      </c>
      <c r="AG305" s="18">
        <f>VLOOKUP(B305,'[1]2023年度统筹整合财政涉农资金项目明细表'!$B$11:$O$319,14,FALSE)</f>
        <v>190</v>
      </c>
      <c r="AH305" s="18" t="s">
        <v>777</v>
      </c>
      <c r="AI305" s="23" t="str">
        <f>VLOOKUP(B305,'[1]2023年度统筹整合财政涉农资金项目明细表'!$B$11:$E$319,4,FALSE)</f>
        <v>项目建成后辐射43户190人发展产业，其中脱贫户（含监测户）43户190人，项目建设期通过直接务工方式带动当地20户农户增收，预计户年均增收不低于1000元。</v>
      </c>
      <c r="AJ305" s="18"/>
    </row>
    <row r="306" s="3" customFormat="1" ht="120" spans="1:36">
      <c r="A306" s="19" t="s">
        <v>325</v>
      </c>
      <c r="B306" s="17" t="s">
        <v>778</v>
      </c>
      <c r="C306" s="18" t="s">
        <v>779</v>
      </c>
      <c r="D306" s="18" t="s">
        <v>68</v>
      </c>
      <c r="E306" s="24" t="s">
        <v>68</v>
      </c>
      <c r="F306" s="18" t="s">
        <v>145</v>
      </c>
      <c r="G306" s="18">
        <v>2023</v>
      </c>
      <c r="H306" s="18" t="s">
        <v>350</v>
      </c>
      <c r="I306" s="18" t="s">
        <v>70</v>
      </c>
      <c r="J306" s="16">
        <v>13891512088</v>
      </c>
      <c r="K306" s="28">
        <f t="shared" si="44"/>
        <v>230</v>
      </c>
      <c r="L306" s="28">
        <f t="shared" si="45"/>
        <v>0</v>
      </c>
      <c r="M306" s="28"/>
      <c r="N306" s="28"/>
      <c r="O306" s="28"/>
      <c r="P306" s="28"/>
      <c r="Q306" s="28">
        <v>230</v>
      </c>
      <c r="R306" s="28"/>
      <c r="S306" s="28"/>
      <c r="T306" s="28"/>
      <c r="U306" s="28"/>
      <c r="V306" s="28"/>
      <c r="W306" s="28"/>
      <c r="X306" s="28"/>
      <c r="Y306" s="18" t="s">
        <v>51</v>
      </c>
      <c r="Z306" s="18" t="s">
        <v>63</v>
      </c>
      <c r="AA306" s="18" t="s">
        <v>52</v>
      </c>
      <c r="AB306" s="18" t="s">
        <v>64</v>
      </c>
      <c r="AC306" s="18" t="s">
        <v>64</v>
      </c>
      <c r="AD306" s="18" t="s">
        <v>65</v>
      </c>
      <c r="AE306" s="18">
        <v>25</v>
      </c>
      <c r="AF306" s="18">
        <v>86</v>
      </c>
      <c r="AG306" s="18">
        <v>1250</v>
      </c>
      <c r="AH306" s="18" t="s">
        <v>780</v>
      </c>
      <c r="AI306" s="23" t="s">
        <v>781</v>
      </c>
      <c r="AJ306" s="18"/>
    </row>
    <row r="307" s="3" customFormat="1" ht="108" spans="1:36">
      <c r="A307" s="19" t="s">
        <v>328</v>
      </c>
      <c r="B307" s="17" t="s">
        <v>782</v>
      </c>
      <c r="C307" s="18" t="s">
        <v>783</v>
      </c>
      <c r="D307" s="18" t="s">
        <v>68</v>
      </c>
      <c r="E307" s="24" t="s">
        <v>68</v>
      </c>
      <c r="F307" s="18" t="s">
        <v>145</v>
      </c>
      <c r="G307" s="18">
        <v>2023</v>
      </c>
      <c r="H307" s="18" t="s">
        <v>350</v>
      </c>
      <c r="I307" s="18" t="s">
        <v>70</v>
      </c>
      <c r="J307" s="16">
        <v>13891512088</v>
      </c>
      <c r="K307" s="28">
        <f t="shared" si="44"/>
        <v>220</v>
      </c>
      <c r="L307" s="28">
        <f t="shared" si="45"/>
        <v>0</v>
      </c>
      <c r="M307" s="28"/>
      <c r="N307" s="28"/>
      <c r="O307" s="28"/>
      <c r="P307" s="28"/>
      <c r="Q307" s="28">
        <v>220</v>
      </c>
      <c r="R307" s="28"/>
      <c r="S307" s="28"/>
      <c r="T307" s="28"/>
      <c r="U307" s="28"/>
      <c r="V307" s="28"/>
      <c r="W307" s="28"/>
      <c r="X307" s="28"/>
      <c r="Y307" s="18" t="s">
        <v>51</v>
      </c>
      <c r="Z307" s="18" t="s">
        <v>63</v>
      </c>
      <c r="AA307" s="18" t="s">
        <v>52</v>
      </c>
      <c r="AB307" s="18" t="s">
        <v>64</v>
      </c>
      <c r="AC307" s="18" t="s">
        <v>64</v>
      </c>
      <c r="AD307" s="18" t="s">
        <v>65</v>
      </c>
      <c r="AE307" s="18">
        <v>22</v>
      </c>
      <c r="AF307" s="18">
        <v>70</v>
      </c>
      <c r="AG307" s="18">
        <v>1250</v>
      </c>
      <c r="AH307" s="18" t="s">
        <v>784</v>
      </c>
      <c r="AI307" s="23" t="s">
        <v>785</v>
      </c>
      <c r="AJ307" s="18"/>
    </row>
    <row r="308" s="3" customFormat="1" ht="108" spans="1:36">
      <c r="A308" s="19" t="s">
        <v>332</v>
      </c>
      <c r="B308" s="17" t="s">
        <v>786</v>
      </c>
      <c r="C308" s="18" t="s">
        <v>787</v>
      </c>
      <c r="D308" s="18" t="s">
        <v>68</v>
      </c>
      <c r="E308" s="24" t="s">
        <v>68</v>
      </c>
      <c r="F308" s="18" t="s">
        <v>145</v>
      </c>
      <c r="G308" s="18">
        <v>2023</v>
      </c>
      <c r="H308" s="18" t="s">
        <v>350</v>
      </c>
      <c r="I308" s="18" t="s">
        <v>70</v>
      </c>
      <c r="J308" s="16">
        <v>13891512088</v>
      </c>
      <c r="K308" s="28">
        <f t="shared" si="44"/>
        <v>180</v>
      </c>
      <c r="L308" s="28">
        <f t="shared" si="45"/>
        <v>0</v>
      </c>
      <c r="M308" s="28"/>
      <c r="N308" s="28"/>
      <c r="O308" s="28"/>
      <c r="P308" s="28"/>
      <c r="Q308" s="28">
        <v>180</v>
      </c>
      <c r="R308" s="28"/>
      <c r="S308" s="28"/>
      <c r="T308" s="28"/>
      <c r="U308" s="28"/>
      <c r="V308" s="28"/>
      <c r="W308" s="28"/>
      <c r="X308" s="28"/>
      <c r="Y308" s="18" t="s">
        <v>51</v>
      </c>
      <c r="Z308" s="18" t="s">
        <v>63</v>
      </c>
      <c r="AA308" s="18" t="s">
        <v>52</v>
      </c>
      <c r="AB308" s="18" t="s">
        <v>64</v>
      </c>
      <c r="AC308" s="18" t="s">
        <v>64</v>
      </c>
      <c r="AD308" s="18" t="s">
        <v>65</v>
      </c>
      <c r="AE308" s="18">
        <v>10</v>
      </c>
      <c r="AF308" s="18">
        <v>39</v>
      </c>
      <c r="AG308" s="18">
        <v>1250</v>
      </c>
      <c r="AH308" s="18" t="s">
        <v>788</v>
      </c>
      <c r="AI308" s="23" t="s">
        <v>789</v>
      </c>
      <c r="AJ308" s="18"/>
    </row>
    <row r="309" s="3" customFormat="1" ht="108" spans="1:36">
      <c r="A309" s="19" t="s">
        <v>336</v>
      </c>
      <c r="B309" s="17" t="s">
        <v>790</v>
      </c>
      <c r="C309" s="23" t="str">
        <f>VLOOKUP(B309,'[1]2023年度统筹整合财政涉农资金项目明细表'!$B$11:$C$319,2,FALSE)</f>
        <v>中厂镇大坪社区老街巷道改造提升500米、环境集中整治3000平方米，农户聚集村组粪污排放处理设施改造4处、安装村组路灯20盏等（产权归村集体所有）。</v>
      </c>
      <c r="D309" s="18" t="s">
        <v>68</v>
      </c>
      <c r="E309" s="24" t="s">
        <v>68</v>
      </c>
      <c r="F309" s="18" t="s">
        <v>159</v>
      </c>
      <c r="G309" s="18">
        <v>2023</v>
      </c>
      <c r="H309" s="18" t="s">
        <v>350</v>
      </c>
      <c r="I309" s="18" t="s">
        <v>70</v>
      </c>
      <c r="J309" s="16">
        <v>13891512088</v>
      </c>
      <c r="K309" s="28">
        <f t="shared" si="44"/>
        <v>100</v>
      </c>
      <c r="L309" s="28">
        <f t="shared" si="45"/>
        <v>100</v>
      </c>
      <c r="M309" s="28">
        <v>100</v>
      </c>
      <c r="N309" s="28"/>
      <c r="O309" s="28"/>
      <c r="P309" s="28"/>
      <c r="Q309" s="28"/>
      <c r="R309" s="28"/>
      <c r="S309" s="28"/>
      <c r="T309" s="28"/>
      <c r="U309" s="28"/>
      <c r="V309" s="28"/>
      <c r="W309" s="28"/>
      <c r="X309" s="28"/>
      <c r="Y309" s="18" t="s">
        <v>51</v>
      </c>
      <c r="Z309" s="18" t="s">
        <v>63</v>
      </c>
      <c r="AA309" s="18" t="s">
        <v>52</v>
      </c>
      <c r="AB309" s="18" t="s">
        <v>64</v>
      </c>
      <c r="AC309" s="18" t="s">
        <v>64</v>
      </c>
      <c r="AD309" s="18" t="s">
        <v>65</v>
      </c>
      <c r="AE309" s="18">
        <f>VLOOKUP(B309,'[1]2023年度统筹整合财政涉农资金项目明细表'!$B$11:$L$319,11,FALSE)</f>
        <v>64</v>
      </c>
      <c r="AF309" s="18">
        <f>VLOOKUP(B309,'[1]2023年度统筹整合财政涉农资金项目明细表'!$B$11:$M$321,12,FALSE)</f>
        <v>168</v>
      </c>
      <c r="AG309" s="18">
        <f>VLOOKUP(B309,'[1]2023年度统筹整合财政涉农资金项目明细表'!$B$11:$O$319,14,FALSE)</f>
        <v>580</v>
      </c>
      <c r="AH309" s="18" t="s">
        <v>791</v>
      </c>
      <c r="AI309" s="23" t="str">
        <f>VLOOKUP(B309,'[1]2023年度统筹整合财政涉农资金项目明细表'!$B$11:$E$319,4,FALSE)</f>
        <v>通过项目实施改善135户580人群众生活环境条件，其中脱贫户（含监测户）64户168人。项目建设期通过直接务工方式带动当地20户务工增收，预计户年均增收不低于1000元。</v>
      </c>
      <c r="AJ309" s="18"/>
    </row>
    <row r="310" s="3" customFormat="1" ht="36" spans="1:36">
      <c r="A310" s="19" t="s">
        <v>339</v>
      </c>
      <c r="B310" s="17" t="s">
        <v>792</v>
      </c>
      <c r="C310" s="18" t="s">
        <v>793</v>
      </c>
      <c r="D310" s="18" t="s">
        <v>81</v>
      </c>
      <c r="E310" s="24" t="s">
        <v>81</v>
      </c>
      <c r="F310" s="18" t="s">
        <v>330</v>
      </c>
      <c r="G310" s="18">
        <v>2023</v>
      </c>
      <c r="H310" s="18" t="s">
        <v>350</v>
      </c>
      <c r="I310" s="18" t="s">
        <v>82</v>
      </c>
      <c r="J310" s="16">
        <v>18091512255</v>
      </c>
      <c r="K310" s="28">
        <f t="shared" si="44"/>
        <v>100</v>
      </c>
      <c r="L310" s="28">
        <f t="shared" si="45"/>
        <v>0</v>
      </c>
      <c r="M310" s="28"/>
      <c r="N310" s="28"/>
      <c r="O310" s="28"/>
      <c r="P310" s="28"/>
      <c r="Q310" s="28">
        <v>100</v>
      </c>
      <c r="R310" s="28"/>
      <c r="S310" s="28"/>
      <c r="T310" s="28"/>
      <c r="U310" s="28"/>
      <c r="V310" s="28"/>
      <c r="W310" s="28"/>
      <c r="X310" s="28"/>
      <c r="Y310" s="18" t="s">
        <v>51</v>
      </c>
      <c r="Z310" s="18" t="s">
        <v>63</v>
      </c>
      <c r="AA310" s="18" t="s">
        <v>52</v>
      </c>
      <c r="AB310" s="18" t="s">
        <v>64</v>
      </c>
      <c r="AC310" s="18" t="s">
        <v>64</v>
      </c>
      <c r="AD310" s="18" t="s">
        <v>65</v>
      </c>
      <c r="AE310" s="18">
        <v>25</v>
      </c>
      <c r="AF310" s="18">
        <v>87</v>
      </c>
      <c r="AG310" s="18">
        <v>159</v>
      </c>
      <c r="AH310" s="18" t="s">
        <v>794</v>
      </c>
      <c r="AI310" s="23" t="s">
        <v>795</v>
      </c>
      <c r="AJ310" s="18"/>
    </row>
    <row r="311" s="3" customFormat="1" ht="45" spans="1:36">
      <c r="A311" s="19" t="s">
        <v>341</v>
      </c>
      <c r="B311" s="17" t="s">
        <v>796</v>
      </c>
      <c r="C311" s="38" t="s">
        <v>797</v>
      </c>
      <c r="D311" s="18" t="s">
        <v>81</v>
      </c>
      <c r="E311" s="24" t="s">
        <v>81</v>
      </c>
      <c r="F311" s="18" t="s">
        <v>330</v>
      </c>
      <c r="G311" s="18">
        <v>2023</v>
      </c>
      <c r="H311" s="18" t="s">
        <v>350</v>
      </c>
      <c r="I311" s="18" t="s">
        <v>82</v>
      </c>
      <c r="J311" s="16">
        <v>18091512255</v>
      </c>
      <c r="K311" s="28">
        <f t="shared" si="44"/>
        <v>120</v>
      </c>
      <c r="L311" s="28">
        <f t="shared" si="45"/>
        <v>0</v>
      </c>
      <c r="M311" s="28"/>
      <c r="N311" s="28"/>
      <c r="O311" s="28"/>
      <c r="P311" s="28"/>
      <c r="Q311" s="28">
        <v>120</v>
      </c>
      <c r="R311" s="28"/>
      <c r="S311" s="28"/>
      <c r="T311" s="28"/>
      <c r="U311" s="28"/>
      <c r="V311" s="28"/>
      <c r="W311" s="28"/>
      <c r="X311" s="28"/>
      <c r="Y311" s="18" t="s">
        <v>51</v>
      </c>
      <c r="Z311" s="18" t="s">
        <v>63</v>
      </c>
      <c r="AA311" s="18" t="s">
        <v>52</v>
      </c>
      <c r="AB311" s="18" t="s">
        <v>64</v>
      </c>
      <c r="AC311" s="18" t="s">
        <v>64</v>
      </c>
      <c r="AD311" s="18" t="s">
        <v>65</v>
      </c>
      <c r="AE311" s="18">
        <v>25</v>
      </c>
      <c r="AF311" s="18">
        <v>87</v>
      </c>
      <c r="AG311" s="18">
        <v>159</v>
      </c>
      <c r="AH311" s="18" t="s">
        <v>798</v>
      </c>
      <c r="AI311" s="23" t="s">
        <v>799</v>
      </c>
      <c r="AJ311" s="18"/>
    </row>
    <row r="312" s="3" customFormat="1" ht="56.25" spans="1:36">
      <c r="A312" s="19" t="s">
        <v>346</v>
      </c>
      <c r="B312" s="18" t="s">
        <v>800</v>
      </c>
      <c r="C312" s="23" t="str">
        <f>VLOOKUP(B312,'[1]2023年度统筹整合财政涉农资金项目明细表'!$B$11:$C$319,2,FALSE)</f>
        <v>新修及硬化生产步道400米（硬化路面宽2米，厚10公分）（产权归村集体所有）。</v>
      </c>
      <c r="D312" s="18" t="s">
        <v>93</v>
      </c>
      <c r="E312" s="24" t="s">
        <v>93</v>
      </c>
      <c r="F312" s="18" t="s">
        <v>309</v>
      </c>
      <c r="G312" s="18">
        <v>2023</v>
      </c>
      <c r="H312" s="18" t="s">
        <v>319</v>
      </c>
      <c r="I312" s="18" t="s">
        <v>94</v>
      </c>
      <c r="J312" s="16">
        <v>15929097758</v>
      </c>
      <c r="K312" s="28">
        <f t="shared" si="44"/>
        <v>20</v>
      </c>
      <c r="L312" s="28">
        <f t="shared" si="45"/>
        <v>20</v>
      </c>
      <c r="M312" s="28">
        <v>20</v>
      </c>
      <c r="N312" s="28"/>
      <c r="O312" s="28"/>
      <c r="P312" s="28"/>
      <c r="Q312" s="28"/>
      <c r="R312" s="28"/>
      <c r="S312" s="28"/>
      <c r="T312" s="28"/>
      <c r="U312" s="28"/>
      <c r="V312" s="28"/>
      <c r="W312" s="28"/>
      <c r="X312" s="28"/>
      <c r="Y312" s="18" t="s">
        <v>51</v>
      </c>
      <c r="Z312" s="18" t="s">
        <v>63</v>
      </c>
      <c r="AA312" s="18" t="s">
        <v>52</v>
      </c>
      <c r="AB312" s="18" t="s">
        <v>64</v>
      </c>
      <c r="AC312" s="18" t="s">
        <v>64</v>
      </c>
      <c r="AD312" s="18" t="s">
        <v>65</v>
      </c>
      <c r="AE312" s="18">
        <f>VLOOKUP(B312,'[1]2023年度统筹整合财政涉农资金项目明细表'!$B$11:$L$319,11,FALSE)</f>
        <v>10</v>
      </c>
      <c r="AF312" s="18">
        <f>VLOOKUP(B312,'[1]2023年度统筹整合财政涉农资金项目明细表'!$B$11:$M$321,12,FALSE)</f>
        <v>35</v>
      </c>
      <c r="AG312" s="18">
        <f>VLOOKUP(B312,'[1]2023年度统筹整合财政涉农资金项目明细表'!$B$11:$O$319,14,FALSE)</f>
        <v>92</v>
      </c>
      <c r="AH312" s="18" t="s">
        <v>801</v>
      </c>
      <c r="AI312" s="23" t="str">
        <f>VLOOKUP(B312,'[1]2023年度统筹整合财政涉农资金项目明细表'!$B$11:$E$319,4,FALSE)</f>
        <v>项目建成后辐射改善29户92人生产生活条件，其中脱贫户（含监测户）10户35人，项目建设期通过直接务工方式带动当地10户农户增收，预计户年均增收不低于3000元。</v>
      </c>
      <c r="AJ312" s="18"/>
    </row>
    <row r="313" s="3" customFormat="1" ht="90" spans="1:36">
      <c r="A313" s="19" t="s">
        <v>353</v>
      </c>
      <c r="B313" s="17" t="s">
        <v>802</v>
      </c>
      <c r="C313" s="23" t="str">
        <f>VLOOKUP(B313,'[1]2023年度统筹整合财政涉农资金项目明细表'!$B$11:$C$319,2,FALSE)</f>
        <v>群力村桃花园至胜利村三组丰食沟桥头4公里产业道路进行提升改造。（群力村桃花园至胜利村三组丰食沟桥头4公里产业道路由原来3.5米加宽到4.5米，全段路面进行加宽，涵洞10处，防护工程2020立方米，路基土地方25000立方米）（产权归村集体所有）。</v>
      </c>
      <c r="D313" s="24" t="s">
        <v>59</v>
      </c>
      <c r="E313" s="24" t="s">
        <v>59</v>
      </c>
      <c r="F313" s="18" t="s">
        <v>803</v>
      </c>
      <c r="G313" s="18">
        <v>2023</v>
      </c>
      <c r="H313" s="18" t="s">
        <v>483</v>
      </c>
      <c r="I313" s="18" t="s">
        <v>502</v>
      </c>
      <c r="J313" s="16">
        <v>13509152677</v>
      </c>
      <c r="K313" s="28">
        <f t="shared" si="44"/>
        <v>220</v>
      </c>
      <c r="L313" s="28">
        <f t="shared" si="45"/>
        <v>220</v>
      </c>
      <c r="M313" s="28">
        <v>220</v>
      </c>
      <c r="N313" s="28"/>
      <c r="O313" s="28"/>
      <c r="P313" s="28"/>
      <c r="Q313" s="28"/>
      <c r="R313" s="28"/>
      <c r="S313" s="28"/>
      <c r="T313" s="28"/>
      <c r="U313" s="28"/>
      <c r="V313" s="28"/>
      <c r="W313" s="28"/>
      <c r="X313" s="28"/>
      <c r="Y313" s="18" t="s">
        <v>51</v>
      </c>
      <c r="Z313" s="18" t="s">
        <v>63</v>
      </c>
      <c r="AA313" s="18" t="s">
        <v>52</v>
      </c>
      <c r="AB313" s="18" t="s">
        <v>64</v>
      </c>
      <c r="AC313" s="18" t="s">
        <v>65</v>
      </c>
      <c r="AD313" s="18" t="s">
        <v>65</v>
      </c>
      <c r="AE313" s="18">
        <f>VLOOKUP(B313,'[1]2023年度统筹整合财政涉农资金项目明细表'!$B$11:$L$319,11,FALSE)</f>
        <v>121</v>
      </c>
      <c r="AF313" s="18">
        <f>VLOOKUP(B313,'[1]2023年度统筹整合财政涉农资金项目明细表'!$B$11:$M$321,12,FALSE)</f>
        <v>455</v>
      </c>
      <c r="AG313" s="18">
        <f>VLOOKUP(B313,'[1]2023年度统筹整合财政涉农资金项目明细表'!$B$11:$O$319,14,FALSE)</f>
        <v>1000</v>
      </c>
      <c r="AH313" s="26" t="s">
        <v>485</v>
      </c>
      <c r="AI313" s="23" t="str">
        <f>VLOOKUP(B313,'[1]2023年度统筹整合财政涉农资金项目明细表'!$B$11:$E$319,4,FALSE)</f>
        <v>项目建设期预计带动30人务工，发放劳动报酬不低于66万元；劳务报酬发放占中央资金比列30%；项目建成后预计增加公益岗位2个，保障群力村、胜利村360余户1000余人群众安全出行，其中脱贫户（含监测户）121户455人，进一步带动群众发展产业积极性，促进群众致富增收。</v>
      </c>
      <c r="AJ313" s="18"/>
    </row>
    <row r="314" s="3" customFormat="1" ht="67.5" spans="1:36">
      <c r="A314" s="19" t="s">
        <v>357</v>
      </c>
      <c r="B314" s="17" t="s">
        <v>804</v>
      </c>
      <c r="C314" s="23" t="str">
        <f>VLOOKUP(B314,'[1]2023年度统筹整合财政涉农资金项目明细表'!$B$11:$C$319,2,FALSE)</f>
        <v>修建蓄水池500立方米，平整土地40亩，修缮挡墙3700立方米，新修生产步道2000米，灌流管网2000米（产权归村集体所有）。</v>
      </c>
      <c r="D314" s="24" t="s">
        <v>59</v>
      </c>
      <c r="E314" s="24" t="s">
        <v>59</v>
      </c>
      <c r="F314" s="18" t="s">
        <v>318</v>
      </c>
      <c r="G314" s="18">
        <v>2023</v>
      </c>
      <c r="H314" s="18" t="s">
        <v>483</v>
      </c>
      <c r="I314" s="18" t="s">
        <v>502</v>
      </c>
      <c r="J314" s="16">
        <v>13509152677</v>
      </c>
      <c r="K314" s="28">
        <f t="shared" si="44"/>
        <v>150</v>
      </c>
      <c r="L314" s="28">
        <f t="shared" si="45"/>
        <v>150</v>
      </c>
      <c r="M314" s="28"/>
      <c r="N314" s="28">
        <v>150</v>
      </c>
      <c r="O314" s="28"/>
      <c r="P314" s="28"/>
      <c r="Q314" s="28"/>
      <c r="R314" s="28"/>
      <c r="S314" s="28"/>
      <c r="T314" s="28"/>
      <c r="U314" s="28"/>
      <c r="V314" s="28"/>
      <c r="W314" s="28"/>
      <c r="X314" s="28"/>
      <c r="Y314" s="18" t="s">
        <v>51</v>
      </c>
      <c r="Z314" s="18" t="s">
        <v>63</v>
      </c>
      <c r="AA314" s="18" t="s">
        <v>52</v>
      </c>
      <c r="AB314" s="18" t="s">
        <v>64</v>
      </c>
      <c r="AC314" s="18" t="s">
        <v>65</v>
      </c>
      <c r="AD314" s="18" t="s">
        <v>65</v>
      </c>
      <c r="AE314" s="18">
        <f>VLOOKUP(B314,'[1]2023年度统筹整合财政涉农资金项目明细表'!$B$11:$L$319,11,FALSE)</f>
        <v>28</v>
      </c>
      <c r="AF314" s="18">
        <f>VLOOKUP(B314,'[1]2023年度统筹整合财政涉农资金项目明细表'!$B$11:$M$321,12,FALSE)</f>
        <v>50</v>
      </c>
      <c r="AG314" s="18">
        <f>VLOOKUP(B314,'[1]2023年度统筹整合财政涉农资金项目明细表'!$B$11:$O$319,14,FALSE)</f>
        <v>150</v>
      </c>
      <c r="AH314" s="26" t="s">
        <v>485</v>
      </c>
      <c r="AI314" s="23" t="str">
        <f>VLOOKUP(B314,'[1]2023年度统筹整合财政涉农资金项目明细表'!$B$11:$E$319,4,FALSE)</f>
        <v>项目建成后辐射改善75户100人生产生活条件，其中脱贫户（含监测户）28户35人，项目建设期通过直接务工方式带动当地15户农户增收，预计户年均增收不低于2000元，劳务报酬发放不低于总资金的30%。</v>
      </c>
      <c r="AJ314" s="18"/>
    </row>
    <row r="315" s="3" customFormat="1" ht="90" spans="1:36">
      <c r="A315" s="19" t="s">
        <v>359</v>
      </c>
      <c r="B315" s="17" t="s">
        <v>805</v>
      </c>
      <c r="C315" s="23" t="str">
        <f>VLOOKUP(B315,'[1]2023年度统筹整合财政涉农资金项目明细表'!$B$11:$C$319,2,FALSE)</f>
        <v>在高庄社区四组新修河堤80米，边坡挡墙治理及配套基础设施。（新修河堤80米1439立方，挡墙112.5立方，配套建设化粪池1座100立方，雨污排水工程1项120米）（产权归村集体所有）。</v>
      </c>
      <c r="D315" s="24" t="s">
        <v>73</v>
      </c>
      <c r="E315" s="24" t="s">
        <v>73</v>
      </c>
      <c r="F315" s="18" t="s">
        <v>540</v>
      </c>
      <c r="G315" s="18">
        <v>2023</v>
      </c>
      <c r="H315" s="18" t="s">
        <v>483</v>
      </c>
      <c r="I315" s="18" t="s">
        <v>502</v>
      </c>
      <c r="J315" s="16">
        <v>13509152677</v>
      </c>
      <c r="K315" s="28">
        <f t="shared" si="44"/>
        <v>120</v>
      </c>
      <c r="L315" s="28">
        <f t="shared" si="45"/>
        <v>120</v>
      </c>
      <c r="M315" s="28">
        <v>120</v>
      </c>
      <c r="N315" s="28"/>
      <c r="O315" s="28"/>
      <c r="P315" s="28"/>
      <c r="Q315" s="28"/>
      <c r="R315" s="28"/>
      <c r="S315" s="28"/>
      <c r="T315" s="28"/>
      <c r="U315" s="28"/>
      <c r="V315" s="28"/>
      <c r="W315" s="28"/>
      <c r="X315" s="28"/>
      <c r="Y315" s="18" t="s">
        <v>51</v>
      </c>
      <c r="Z315" s="18" t="s">
        <v>63</v>
      </c>
      <c r="AA315" s="18" t="s">
        <v>52</v>
      </c>
      <c r="AB315" s="18" t="s">
        <v>64</v>
      </c>
      <c r="AC315" s="18" t="s">
        <v>65</v>
      </c>
      <c r="AD315" s="18" t="s">
        <v>65</v>
      </c>
      <c r="AE315" s="18">
        <f>VLOOKUP(B315,'[1]2023年度统筹整合财政涉农资金项目明细表'!$B$11:$L$319,11,FALSE)</f>
        <v>130</v>
      </c>
      <c r="AF315" s="18">
        <f>VLOOKUP(B315,'[1]2023年度统筹整合财政涉农资金项目明细表'!$B$11:$M$321,12,FALSE)</f>
        <v>382</v>
      </c>
      <c r="AG315" s="18">
        <f>VLOOKUP(B315,'[1]2023年度统筹整合财政涉农资金项目明细表'!$B$11:$O$319,14,FALSE)</f>
        <v>1453</v>
      </c>
      <c r="AH315" s="26" t="s">
        <v>485</v>
      </c>
      <c r="AI315" s="23" t="str">
        <f>VLOOKUP(B315,'[1]2023年度统筹整合财政涉农资金项目明细表'!$B$11:$E$319,4,FALSE)</f>
        <v>项目建设期带动40人务工，发放劳务报酬不低于50万，劳务报酬发放占中央资金比列41.6%，项目建成后378户1453人受益，其中脱贫户（含监测户）130户382人，保障了高庄社区居委会新址沿河居民生产生活安全，密切联系了党群干关系，提高了高庄社区居民办事效率及生活幸福指数。</v>
      </c>
      <c r="AJ315" s="18"/>
    </row>
    <row r="316" s="3" customFormat="1" ht="191.25" spans="1:36">
      <c r="A316" s="19" t="s">
        <v>363</v>
      </c>
      <c r="B316" s="17" t="s">
        <v>806</v>
      </c>
      <c r="C316" s="23" t="str">
        <f>VLOOKUP(B316,'[1]2023年度统筹整合财政涉农资金项目明细表'!$B$11:$C$319,2,FALSE)</f>
        <v>太和村二组通往森硒水厂道路改造提升1.8公里。（将原有3.5米宽路面拓宽至4.5米，路面结构均为水泥路面。预计开挖土石方11000余立方、浆砌挡墙1900余立方、涵洞12米）（产权归村集体所有）.</v>
      </c>
      <c r="D316" s="24" t="s">
        <v>103</v>
      </c>
      <c r="E316" s="24" t="s">
        <v>103</v>
      </c>
      <c r="F316" s="18" t="s">
        <v>518</v>
      </c>
      <c r="G316" s="18">
        <v>2023</v>
      </c>
      <c r="H316" s="18" t="s">
        <v>483</v>
      </c>
      <c r="I316" s="18" t="s">
        <v>502</v>
      </c>
      <c r="J316" s="16">
        <v>13509152677</v>
      </c>
      <c r="K316" s="28">
        <f t="shared" si="44"/>
        <v>150</v>
      </c>
      <c r="L316" s="28">
        <f t="shared" si="45"/>
        <v>150</v>
      </c>
      <c r="M316" s="28">
        <v>150</v>
      </c>
      <c r="N316" s="28"/>
      <c r="O316" s="28"/>
      <c r="P316" s="28"/>
      <c r="Q316" s="28"/>
      <c r="R316" s="28"/>
      <c r="S316" s="28"/>
      <c r="T316" s="28"/>
      <c r="U316" s="28"/>
      <c r="V316" s="28"/>
      <c r="W316" s="28"/>
      <c r="X316" s="28"/>
      <c r="Y316" s="18" t="s">
        <v>51</v>
      </c>
      <c r="Z316" s="18" t="s">
        <v>63</v>
      </c>
      <c r="AA316" s="18" t="s">
        <v>52</v>
      </c>
      <c r="AB316" s="18" t="s">
        <v>64</v>
      </c>
      <c r="AC316" s="18" t="s">
        <v>65</v>
      </c>
      <c r="AD316" s="18" t="s">
        <v>65</v>
      </c>
      <c r="AE316" s="18">
        <f>VLOOKUP(B316,'[1]2023年度统筹整合财政涉农资金项目明细表'!$B$11:$L$319,11,FALSE)</f>
        <v>50</v>
      </c>
      <c r="AF316" s="18">
        <f>VLOOKUP(B316,'[1]2023年度统筹整合财政涉农资金项目明细表'!$B$11:$M$321,12,FALSE)</f>
        <v>114</v>
      </c>
      <c r="AG316" s="18">
        <f>VLOOKUP(B316,'[1]2023年度统筹整合财政涉农资金项目明细表'!$B$11:$O$319,14,FALSE)</f>
        <v>509</v>
      </c>
      <c r="AH316" s="26" t="s">
        <v>485</v>
      </c>
      <c r="AI316" s="23" t="str">
        <f>VLOOKUP(B316,'[1]2023年度统筹整合财政涉农资金项目明细表'!$B$11:$E$319,4,FALSE)</f>
        <v>建设期，提供务工岗位，对辖区内农村劳动力进行就业技能培训后，预计带动当地群众35人参与项目建设，增加收入对参与务工人员预计人均增收1万元；项目建设通过以工代赈方式提供务工岗位，发放劳务报酬预计不低于50万元，劳务报酬发放占中央财政资金34%；项目建设完成后，有效改善当地146户509人的交通运输及生产生活条件，便利当地富硒饮用水产品交通运输，带动太和村乡村旅游产业发展，实现群众就业增收和产业增收，为乡村振兴奠定坚实基础，提升群众多渠道就业机会；项目建成后将有效解决道路狭窄导致的中大型货车运输问题，从而扩大富硒产业的规模化发展，同时对后续旅游业的发展提供的设施保障，提高的群众满意度。</v>
      </c>
      <c r="AJ316" s="18"/>
    </row>
    <row r="317" s="3" customFormat="1" ht="24" spans="1:36">
      <c r="A317" s="19" t="s">
        <v>807</v>
      </c>
      <c r="B317" s="17"/>
      <c r="C317" s="23"/>
      <c r="D317" s="18"/>
      <c r="E317" s="24"/>
      <c r="F317" s="18"/>
      <c r="G317" s="18"/>
      <c r="H317" s="18"/>
      <c r="I317" s="18"/>
      <c r="J317" s="16"/>
      <c r="K317" s="28"/>
      <c r="L317" s="28"/>
      <c r="M317" s="28"/>
      <c r="N317" s="28"/>
      <c r="O317" s="28"/>
      <c r="P317" s="28"/>
      <c r="Q317" s="28"/>
      <c r="R317" s="28"/>
      <c r="S317" s="28"/>
      <c r="T317" s="28"/>
      <c r="U317" s="28"/>
      <c r="V317" s="28"/>
      <c r="W317" s="28"/>
      <c r="X317" s="28"/>
      <c r="Y317" s="18"/>
      <c r="Z317" s="18"/>
      <c r="AA317" s="18"/>
      <c r="AB317" s="18"/>
      <c r="AC317" s="18"/>
      <c r="AD317" s="18"/>
      <c r="AE317" s="18"/>
      <c r="AF317" s="18"/>
      <c r="AG317" s="18"/>
      <c r="AH317" s="18"/>
      <c r="AI317" s="23"/>
      <c r="AJ317" s="18"/>
    </row>
    <row r="318" s="3" customFormat="1" ht="24" spans="1:36">
      <c r="A318" s="19" t="s">
        <v>808</v>
      </c>
      <c r="B318" s="17"/>
      <c r="C318" s="23"/>
      <c r="D318" s="18"/>
      <c r="E318" s="24"/>
      <c r="F318" s="18"/>
      <c r="G318" s="18"/>
      <c r="H318" s="18"/>
      <c r="I318" s="18"/>
      <c r="J318" s="16"/>
      <c r="K318" s="28"/>
      <c r="L318" s="28"/>
      <c r="M318" s="28"/>
      <c r="N318" s="28"/>
      <c r="O318" s="28"/>
      <c r="P318" s="28"/>
      <c r="Q318" s="28"/>
      <c r="R318" s="28"/>
      <c r="S318" s="28"/>
      <c r="T318" s="28"/>
      <c r="U318" s="28"/>
      <c r="V318" s="28"/>
      <c r="W318" s="28"/>
      <c r="X318" s="28"/>
      <c r="Y318" s="18"/>
      <c r="Z318" s="18"/>
      <c r="AA318" s="18"/>
      <c r="AB318" s="18"/>
      <c r="AC318" s="18"/>
      <c r="AD318" s="18"/>
      <c r="AE318" s="18"/>
      <c r="AF318" s="18"/>
      <c r="AG318" s="18"/>
      <c r="AH318" s="18"/>
      <c r="AI318" s="23"/>
      <c r="AJ318" s="18"/>
    </row>
    <row r="319" s="3" customFormat="1" ht="24" spans="1:36">
      <c r="A319" s="19" t="s">
        <v>809</v>
      </c>
      <c r="B319" s="17"/>
      <c r="C319" s="23"/>
      <c r="D319" s="18"/>
      <c r="E319" s="24"/>
      <c r="F319" s="18"/>
      <c r="G319" s="18"/>
      <c r="H319" s="18"/>
      <c r="I319" s="18"/>
      <c r="J319" s="16"/>
      <c r="K319" s="28"/>
      <c r="L319" s="28"/>
      <c r="M319" s="28"/>
      <c r="N319" s="28"/>
      <c r="O319" s="28"/>
      <c r="P319" s="28"/>
      <c r="Q319" s="28"/>
      <c r="R319" s="28"/>
      <c r="S319" s="28"/>
      <c r="T319" s="28"/>
      <c r="U319" s="28"/>
      <c r="V319" s="28"/>
      <c r="W319" s="28"/>
      <c r="X319" s="28"/>
      <c r="Y319" s="18"/>
      <c r="Z319" s="18"/>
      <c r="AA319" s="18"/>
      <c r="AB319" s="18"/>
      <c r="AC319" s="18"/>
      <c r="AD319" s="18"/>
      <c r="AE319" s="18"/>
      <c r="AF319" s="18"/>
      <c r="AG319" s="18"/>
      <c r="AH319" s="18"/>
      <c r="AI319" s="23"/>
      <c r="AJ319" s="18"/>
    </row>
    <row r="320" s="3" customFormat="1" spans="1:36">
      <c r="A320" s="19" t="s">
        <v>810</v>
      </c>
      <c r="B320" s="17"/>
      <c r="C320" s="23"/>
      <c r="D320" s="18"/>
      <c r="E320" s="24"/>
      <c r="F320" s="18"/>
      <c r="G320" s="18"/>
      <c r="H320" s="18"/>
      <c r="I320" s="18"/>
      <c r="J320" s="16"/>
      <c r="K320" s="28"/>
      <c r="L320" s="28"/>
      <c r="M320" s="28"/>
      <c r="N320" s="28"/>
      <c r="O320" s="28"/>
      <c r="P320" s="28"/>
      <c r="Q320" s="28"/>
      <c r="R320" s="28"/>
      <c r="S320" s="28"/>
      <c r="T320" s="28"/>
      <c r="U320" s="28"/>
      <c r="V320" s="28"/>
      <c r="W320" s="28"/>
      <c r="X320" s="28"/>
      <c r="Y320" s="18"/>
      <c r="Z320" s="18"/>
      <c r="AA320" s="18"/>
      <c r="AB320" s="18"/>
      <c r="AC320" s="18"/>
      <c r="AD320" s="18"/>
      <c r="AE320" s="18"/>
      <c r="AF320" s="18"/>
      <c r="AG320" s="18"/>
      <c r="AH320" s="38"/>
      <c r="AI320" s="52"/>
      <c r="AJ320" s="18"/>
    </row>
    <row r="321" s="4" customFormat="1" ht="15.75" spans="1:36">
      <c r="A321" s="19" t="s">
        <v>811</v>
      </c>
      <c r="B321" s="20">
        <f>A323</f>
        <v>2</v>
      </c>
      <c r="C321" s="23"/>
      <c r="D321" s="21"/>
      <c r="E321" s="60"/>
      <c r="F321" s="21"/>
      <c r="G321" s="21"/>
      <c r="H321" s="21"/>
      <c r="I321" s="21"/>
      <c r="J321" s="19"/>
      <c r="K321" s="30">
        <f>L321+Q321</f>
        <v>4665</v>
      </c>
      <c r="L321" s="30">
        <f>M321+N321+O321+P321</f>
        <v>0</v>
      </c>
      <c r="M321" s="30">
        <f>SUM(M322:M323)</f>
        <v>0</v>
      </c>
      <c r="N321" s="30">
        <f>SUM(N322:N323)</f>
        <v>0</v>
      </c>
      <c r="O321" s="30">
        <f>SUM(O322:O323)</f>
        <v>0</v>
      </c>
      <c r="P321" s="30">
        <f>SUM(P322:P323)</f>
        <v>0</v>
      </c>
      <c r="Q321" s="30">
        <f>SUM(Q322:Q323)</f>
        <v>4665</v>
      </c>
      <c r="R321" s="30"/>
      <c r="S321" s="30"/>
      <c r="T321" s="30"/>
      <c r="U321" s="30"/>
      <c r="V321" s="30"/>
      <c r="W321" s="30"/>
      <c r="X321" s="30"/>
      <c r="Y321" s="21"/>
      <c r="Z321" s="21"/>
      <c r="AA321" s="21"/>
      <c r="AB321" s="21"/>
      <c r="AC321" s="21"/>
      <c r="AD321" s="21"/>
      <c r="AE321" s="21"/>
      <c r="AF321" s="21"/>
      <c r="AG321" s="21"/>
      <c r="AH321" s="70"/>
      <c r="AI321" s="71"/>
      <c r="AJ321" s="21"/>
    </row>
    <row r="322" s="3" customFormat="1" ht="24" spans="1:36">
      <c r="A322" s="19" t="s">
        <v>316</v>
      </c>
      <c r="B322" s="17" t="s">
        <v>812</v>
      </c>
      <c r="C322" s="18" t="s">
        <v>813</v>
      </c>
      <c r="D322" s="18" t="s">
        <v>61</v>
      </c>
      <c r="E322" s="24" t="s">
        <v>120</v>
      </c>
      <c r="F322" s="18" t="s">
        <v>120</v>
      </c>
      <c r="G322" s="18">
        <v>2023</v>
      </c>
      <c r="H322" s="18" t="s">
        <v>61</v>
      </c>
      <c r="I322" s="18" t="s">
        <v>107</v>
      </c>
      <c r="J322" s="16">
        <v>15829851988</v>
      </c>
      <c r="K322" s="28">
        <f>L322+Q322</f>
        <v>3600</v>
      </c>
      <c r="L322" s="28">
        <f>M322+N322+O322+P322</f>
        <v>0</v>
      </c>
      <c r="M322" s="28"/>
      <c r="N322" s="28"/>
      <c r="O322" s="28"/>
      <c r="P322" s="28"/>
      <c r="Q322" s="28">
        <v>3600</v>
      </c>
      <c r="R322" s="28"/>
      <c r="S322" s="28"/>
      <c r="T322" s="28"/>
      <c r="U322" s="28"/>
      <c r="V322" s="28"/>
      <c r="W322" s="28"/>
      <c r="X322" s="28"/>
      <c r="Y322" s="18" t="s">
        <v>51</v>
      </c>
      <c r="Z322" s="18" t="s">
        <v>63</v>
      </c>
      <c r="AA322" s="18" t="s">
        <v>52</v>
      </c>
      <c r="AB322" s="18" t="s">
        <v>64</v>
      </c>
      <c r="AC322" s="18" t="s">
        <v>64</v>
      </c>
      <c r="AD322" s="18" t="s">
        <v>65</v>
      </c>
      <c r="AE322" s="18">
        <v>500</v>
      </c>
      <c r="AF322" s="18">
        <v>500</v>
      </c>
      <c r="AG322" s="18">
        <v>500</v>
      </c>
      <c r="AH322" s="26" t="s">
        <v>814</v>
      </c>
      <c r="AI322" s="46" t="s">
        <v>815</v>
      </c>
      <c r="AJ322" s="18"/>
    </row>
    <row r="323" s="3" customFormat="1" ht="60" spans="1:36">
      <c r="A323" s="21">
        <v>2</v>
      </c>
      <c r="B323" s="17" t="s">
        <v>816</v>
      </c>
      <c r="C323" s="26" t="s">
        <v>817</v>
      </c>
      <c r="D323" s="18" t="s">
        <v>61</v>
      </c>
      <c r="E323" s="24" t="s">
        <v>120</v>
      </c>
      <c r="F323" s="18" t="s">
        <v>120</v>
      </c>
      <c r="G323" s="18">
        <v>2023</v>
      </c>
      <c r="H323" s="18" t="s">
        <v>61</v>
      </c>
      <c r="I323" s="18" t="s">
        <v>107</v>
      </c>
      <c r="J323" s="16">
        <v>15829851988</v>
      </c>
      <c r="K323" s="28">
        <f>L323+Q323</f>
        <v>1065</v>
      </c>
      <c r="L323" s="28">
        <f>M323+N323+O323+P323</f>
        <v>0</v>
      </c>
      <c r="M323" s="28"/>
      <c r="N323" s="28"/>
      <c r="O323" s="28"/>
      <c r="P323" s="28"/>
      <c r="Q323" s="28">
        <v>1065</v>
      </c>
      <c r="R323" s="28"/>
      <c r="S323" s="28"/>
      <c r="T323" s="28"/>
      <c r="U323" s="28"/>
      <c r="V323" s="28"/>
      <c r="W323" s="28"/>
      <c r="X323" s="28"/>
      <c r="Y323" s="18" t="s">
        <v>51</v>
      </c>
      <c r="Z323" s="18" t="s">
        <v>63</v>
      </c>
      <c r="AA323" s="18" t="s">
        <v>52</v>
      </c>
      <c r="AB323" s="18" t="s">
        <v>64</v>
      </c>
      <c r="AC323" s="18" t="s">
        <v>64</v>
      </c>
      <c r="AD323" s="18" t="s">
        <v>65</v>
      </c>
      <c r="AE323" s="18">
        <v>100</v>
      </c>
      <c r="AF323" s="18">
        <v>100</v>
      </c>
      <c r="AG323" s="18">
        <v>100</v>
      </c>
      <c r="AH323" s="26" t="s">
        <v>814</v>
      </c>
      <c r="AI323" s="46" t="s">
        <v>202</v>
      </c>
      <c r="AJ323" s="18"/>
    </row>
    <row r="324" s="3" customFormat="1" ht="24" spans="1:36">
      <c r="A324" s="21" t="s">
        <v>818</v>
      </c>
      <c r="B324" s="17"/>
      <c r="C324" s="23"/>
      <c r="D324" s="18"/>
      <c r="E324" s="24"/>
      <c r="F324" s="18"/>
      <c r="G324" s="18"/>
      <c r="H324" s="18"/>
      <c r="I324" s="18"/>
      <c r="J324" s="16"/>
      <c r="K324" s="28"/>
      <c r="L324" s="28"/>
      <c r="M324" s="28"/>
      <c r="N324" s="28"/>
      <c r="O324" s="28"/>
      <c r="P324" s="28"/>
      <c r="Q324" s="28"/>
      <c r="R324" s="28"/>
      <c r="S324" s="28"/>
      <c r="T324" s="28"/>
      <c r="U324" s="28"/>
      <c r="V324" s="28"/>
      <c r="W324" s="28"/>
      <c r="X324" s="28"/>
      <c r="Y324" s="18"/>
      <c r="Z324" s="18"/>
      <c r="AA324" s="18"/>
      <c r="AB324" s="18"/>
      <c r="AC324" s="18"/>
      <c r="AD324" s="18"/>
      <c r="AE324" s="18"/>
      <c r="AF324" s="18"/>
      <c r="AG324" s="18"/>
      <c r="AH324" s="18"/>
      <c r="AI324" s="23"/>
      <c r="AJ324" s="18"/>
    </row>
    <row r="325" s="3" customFormat="1" ht="36" spans="1:36">
      <c r="A325" s="19" t="s">
        <v>819</v>
      </c>
      <c r="B325" s="17"/>
      <c r="C325" s="23"/>
      <c r="D325" s="18"/>
      <c r="E325" s="24"/>
      <c r="F325" s="18"/>
      <c r="G325" s="18"/>
      <c r="H325" s="18"/>
      <c r="I325" s="18"/>
      <c r="J325" s="16"/>
      <c r="K325" s="28"/>
      <c r="L325" s="28"/>
      <c r="M325" s="28"/>
      <c r="N325" s="28"/>
      <c r="O325" s="28"/>
      <c r="P325" s="28"/>
      <c r="Q325" s="28"/>
      <c r="R325" s="28"/>
      <c r="S325" s="28"/>
      <c r="T325" s="28"/>
      <c r="U325" s="28"/>
      <c r="V325" s="28"/>
      <c r="W325" s="28"/>
      <c r="X325" s="28"/>
      <c r="Y325" s="18"/>
      <c r="Z325" s="18"/>
      <c r="AA325" s="18"/>
      <c r="AB325" s="18"/>
      <c r="AC325" s="18"/>
      <c r="AD325" s="18"/>
      <c r="AE325" s="18"/>
      <c r="AF325" s="18"/>
      <c r="AG325" s="18"/>
      <c r="AH325" s="18"/>
      <c r="AI325" s="23"/>
      <c r="AJ325" s="18"/>
    </row>
    <row r="326" s="3" customFormat="1" ht="24" spans="1:36">
      <c r="A326" s="19" t="s">
        <v>820</v>
      </c>
      <c r="B326" s="17"/>
      <c r="C326" s="23"/>
      <c r="D326" s="18"/>
      <c r="E326" s="24"/>
      <c r="F326" s="18"/>
      <c r="G326" s="18"/>
      <c r="H326" s="18"/>
      <c r="I326" s="18"/>
      <c r="J326" s="16"/>
      <c r="K326" s="28"/>
      <c r="L326" s="28"/>
      <c r="M326" s="28"/>
      <c r="N326" s="28"/>
      <c r="O326" s="28"/>
      <c r="P326" s="28"/>
      <c r="Q326" s="28"/>
      <c r="R326" s="28"/>
      <c r="S326" s="28"/>
      <c r="T326" s="28"/>
      <c r="U326" s="28"/>
      <c r="V326" s="28"/>
      <c r="W326" s="28"/>
      <c r="X326" s="28"/>
      <c r="Y326" s="18"/>
      <c r="Z326" s="18"/>
      <c r="AA326" s="18"/>
      <c r="AB326" s="18"/>
      <c r="AC326" s="18"/>
      <c r="AD326" s="18"/>
      <c r="AE326" s="18"/>
      <c r="AF326" s="18"/>
      <c r="AG326" s="18"/>
      <c r="AH326" s="18"/>
      <c r="AI326" s="23"/>
      <c r="AJ326" s="18"/>
    </row>
    <row r="327" s="3" customFormat="1" ht="24" spans="1:36">
      <c r="A327" s="19" t="s">
        <v>821</v>
      </c>
      <c r="B327" s="17"/>
      <c r="C327" s="23"/>
      <c r="D327" s="18"/>
      <c r="E327" s="24"/>
      <c r="F327" s="18"/>
      <c r="G327" s="18"/>
      <c r="H327" s="18"/>
      <c r="I327" s="18"/>
      <c r="J327" s="16"/>
      <c r="K327" s="28"/>
      <c r="L327" s="28"/>
      <c r="M327" s="28"/>
      <c r="N327" s="28"/>
      <c r="O327" s="28"/>
      <c r="P327" s="28"/>
      <c r="Q327" s="28"/>
      <c r="R327" s="28"/>
      <c r="S327" s="28"/>
      <c r="T327" s="28"/>
      <c r="U327" s="28"/>
      <c r="V327" s="28"/>
      <c r="W327" s="28"/>
      <c r="X327" s="28"/>
      <c r="Y327" s="18"/>
      <c r="Z327" s="18"/>
      <c r="AA327" s="18"/>
      <c r="AB327" s="18"/>
      <c r="AC327" s="18"/>
      <c r="AD327" s="18"/>
      <c r="AE327" s="18"/>
      <c r="AF327" s="18"/>
      <c r="AG327" s="18"/>
      <c r="AH327" s="18"/>
      <c r="AI327" s="23"/>
      <c r="AJ327" s="18"/>
    </row>
    <row r="328" s="3" customFormat="1" ht="24" spans="1:36">
      <c r="A328" s="21" t="s">
        <v>822</v>
      </c>
      <c r="B328" s="17"/>
      <c r="C328" s="23"/>
      <c r="D328" s="18"/>
      <c r="E328" s="24"/>
      <c r="F328" s="18"/>
      <c r="G328" s="18"/>
      <c r="H328" s="18"/>
      <c r="I328" s="18"/>
      <c r="J328" s="16"/>
      <c r="K328" s="28"/>
      <c r="L328" s="28"/>
      <c r="M328" s="28"/>
      <c r="N328" s="28"/>
      <c r="O328" s="28"/>
      <c r="P328" s="28"/>
      <c r="Q328" s="28"/>
      <c r="R328" s="28"/>
      <c r="S328" s="28"/>
      <c r="T328" s="28"/>
      <c r="U328" s="28"/>
      <c r="V328" s="28"/>
      <c r="W328" s="28"/>
      <c r="X328" s="28"/>
      <c r="Y328" s="18"/>
      <c r="Z328" s="18"/>
      <c r="AA328" s="18"/>
      <c r="AB328" s="18"/>
      <c r="AC328" s="18"/>
      <c r="AD328" s="18"/>
      <c r="AE328" s="18"/>
      <c r="AF328" s="18"/>
      <c r="AG328" s="18"/>
      <c r="AH328" s="18"/>
      <c r="AI328" s="23"/>
      <c r="AJ328" s="18"/>
    </row>
    <row r="329" s="4" customFormat="1" ht="24" spans="1:36">
      <c r="A329" s="21" t="s">
        <v>823</v>
      </c>
      <c r="B329" s="20" t="str">
        <f>A342</f>
        <v>13</v>
      </c>
      <c r="C329" s="23"/>
      <c r="D329" s="21"/>
      <c r="E329" s="60"/>
      <c r="F329" s="21"/>
      <c r="G329" s="21"/>
      <c r="H329" s="21"/>
      <c r="I329" s="21"/>
      <c r="J329" s="19"/>
      <c r="K329" s="30">
        <f>L329+Q329</f>
        <v>695</v>
      </c>
      <c r="L329" s="30">
        <f>M329+N329+O329+P329</f>
        <v>485</v>
      </c>
      <c r="M329" s="30">
        <f>M330+M331+M332+M333+M334+M335+M336+M337+M338+M339+M340+M341+M342</f>
        <v>30</v>
      </c>
      <c r="N329" s="30">
        <f t="shared" ref="N329:Q329" si="46">N330+N331+N332+N333+N334+N335+N336+N337+N338+N339+N340+N341+N342</f>
        <v>0</v>
      </c>
      <c r="O329" s="30">
        <f t="shared" si="46"/>
        <v>0</v>
      </c>
      <c r="P329" s="30">
        <f t="shared" si="46"/>
        <v>455</v>
      </c>
      <c r="Q329" s="30">
        <f t="shared" si="46"/>
        <v>210</v>
      </c>
      <c r="R329" s="30"/>
      <c r="S329" s="30"/>
      <c r="T329" s="30"/>
      <c r="U329" s="30"/>
      <c r="V329" s="30"/>
      <c r="W329" s="30"/>
      <c r="X329" s="30"/>
      <c r="Y329" s="21"/>
      <c r="Z329" s="21"/>
      <c r="AA329" s="21"/>
      <c r="AB329" s="21"/>
      <c r="AC329" s="21"/>
      <c r="AD329" s="21"/>
      <c r="AE329" s="21"/>
      <c r="AF329" s="21"/>
      <c r="AG329" s="21"/>
      <c r="AH329" s="21"/>
      <c r="AI329" s="64"/>
      <c r="AJ329" s="21"/>
    </row>
    <row r="330" s="3" customFormat="1" ht="120" spans="1:36">
      <c r="A330" s="19" t="s">
        <v>316</v>
      </c>
      <c r="B330" s="17" t="s">
        <v>824</v>
      </c>
      <c r="C330" s="23" t="str">
        <f>VLOOKUP(B330,'[1]2023年度统筹整合财政涉农资金项目明细表'!$B$11:$C$319,2,FALSE)</f>
        <v>用于项目前期设计、评审、招标、监理以及验收等与项目管理相关的支出。</v>
      </c>
      <c r="D330" s="18" t="s">
        <v>319</v>
      </c>
      <c r="E330" s="24" t="s">
        <v>120</v>
      </c>
      <c r="F330" s="18"/>
      <c r="G330" s="18">
        <v>2023</v>
      </c>
      <c r="H330" s="18" t="s">
        <v>319</v>
      </c>
      <c r="I330" s="18" t="s">
        <v>583</v>
      </c>
      <c r="J330" s="16">
        <v>15309150605</v>
      </c>
      <c r="K330" s="28">
        <v>100</v>
      </c>
      <c r="L330" s="28">
        <f t="shared" ref="L330:L342" si="47">M330+N330+O330+P330</f>
        <v>30</v>
      </c>
      <c r="M330" s="28">
        <v>30</v>
      </c>
      <c r="N330" s="28"/>
      <c r="O330" s="28"/>
      <c r="P330" s="28"/>
      <c r="Q330" s="28">
        <v>70</v>
      </c>
      <c r="R330" s="28"/>
      <c r="S330" s="28"/>
      <c r="T330" s="28"/>
      <c r="U330" s="28"/>
      <c r="V330" s="28"/>
      <c r="W330" s="28"/>
      <c r="X330" s="28"/>
      <c r="Y330" s="18" t="s">
        <v>51</v>
      </c>
      <c r="Z330" s="18" t="s">
        <v>63</v>
      </c>
      <c r="AA330" s="18" t="s">
        <v>52</v>
      </c>
      <c r="AB330" s="18" t="s">
        <v>64</v>
      </c>
      <c r="AC330" s="18" t="s">
        <v>64</v>
      </c>
      <c r="AD330" s="18" t="s">
        <v>65</v>
      </c>
      <c r="AE330" s="18">
        <f>VLOOKUP(B330,'[1]2023年度统筹整合财政涉农资金项目明细表'!$B$11:$L$319,11,FALSE)</f>
        <v>0</v>
      </c>
      <c r="AF330" s="18">
        <f>VLOOKUP(B330,'[1]2023年度统筹整合财政涉农资金项目明细表'!$B$11:$M$321,12,FALSE)</f>
        <v>0</v>
      </c>
      <c r="AG330" s="18">
        <f>VLOOKUP(B330,'[1]2023年度统筹整合财政涉农资金项目明细表'!$B$11:$O$319,14,FALSE)</f>
        <v>0</v>
      </c>
      <c r="AH330" s="62" t="s">
        <v>825</v>
      </c>
      <c r="AI330" s="23" t="str">
        <f>VLOOKUP(B330,'[1]2023年度统筹整合财政涉农资金项目明细表'!$B$11:$E$319,4,FALSE)</f>
        <v>通过项目规范化管理，促进项目实施落地，对实施的巩固衔接项目进行规范化管理，支付项目前期设计、评审、招标、监理以及验收等与项目管理相关的支出。</v>
      </c>
      <c r="AJ330" s="18"/>
    </row>
    <row r="331" s="3" customFormat="1" ht="72" spans="1:36">
      <c r="A331" s="19" t="s">
        <v>322</v>
      </c>
      <c r="B331" s="41" t="s">
        <v>826</v>
      </c>
      <c r="C331" s="23" t="str">
        <f>VLOOKUP(B331,'[1]2023年度统筹整合财政涉农资金项目明细表'!$B$11:$C$319,2,FALSE)</f>
        <v>聘请三方机构编制22个村“多规合一”实用性村庄规划。</v>
      </c>
      <c r="D331" s="18" t="s">
        <v>827</v>
      </c>
      <c r="E331" s="24" t="s">
        <v>245</v>
      </c>
      <c r="F331" s="18" t="s">
        <v>828</v>
      </c>
      <c r="G331" s="18">
        <v>2023</v>
      </c>
      <c r="H331" s="18" t="s">
        <v>827</v>
      </c>
      <c r="I331" s="18" t="s">
        <v>829</v>
      </c>
      <c r="J331" s="16" t="s">
        <v>830</v>
      </c>
      <c r="K331" s="28">
        <v>420</v>
      </c>
      <c r="L331" s="28">
        <f t="shared" si="47"/>
        <v>285</v>
      </c>
      <c r="M331" s="28"/>
      <c r="N331" s="28"/>
      <c r="O331" s="28"/>
      <c r="P331" s="28">
        <v>285</v>
      </c>
      <c r="Q331" s="28">
        <v>135</v>
      </c>
      <c r="R331" s="28"/>
      <c r="S331" s="28"/>
      <c r="T331" s="28"/>
      <c r="U331" s="28"/>
      <c r="V331" s="28"/>
      <c r="W331" s="28"/>
      <c r="X331" s="28"/>
      <c r="Y331" s="18" t="s">
        <v>51</v>
      </c>
      <c r="Z331" s="18" t="s">
        <v>63</v>
      </c>
      <c r="AA331" s="18" t="s">
        <v>52</v>
      </c>
      <c r="AB331" s="18" t="s">
        <v>64</v>
      </c>
      <c r="AC331" s="18" t="s">
        <v>64</v>
      </c>
      <c r="AD331" s="18" t="s">
        <v>65</v>
      </c>
      <c r="AE331" s="18">
        <f>VLOOKUP(B331,'[1]2023年度统筹整合财政涉农资金项目明细表'!$B$11:$L$319,11,FALSE)</f>
        <v>0</v>
      </c>
      <c r="AF331" s="18">
        <f>VLOOKUP(B331,'[1]2023年度统筹整合财政涉农资金项目明细表'!$B$11:$M$321,12,FALSE)</f>
        <v>0</v>
      </c>
      <c r="AG331" s="18">
        <f>VLOOKUP(B331,'[1]2023年度统筹整合财政涉农资金项目明细表'!$B$11:$O$319,14,FALSE)</f>
        <v>0</v>
      </c>
      <c r="AH331" s="62" t="s">
        <v>831</v>
      </c>
      <c r="AI331" s="23" t="str">
        <f>VLOOKUP(B331,'[1]2023年度统筹整合财政涉农资金项目明细表'!$B$11:$E$319,4,FALSE)</f>
        <v>解决县域11镇22村产业发展及基础设施均衡发展问题，提升农村整体协调有序发展。</v>
      </c>
      <c r="AJ331" s="18"/>
    </row>
    <row r="332" s="3" customFormat="1" ht="72" spans="1:36">
      <c r="A332" s="19" t="s">
        <v>325</v>
      </c>
      <c r="B332" s="26" t="s">
        <v>832</v>
      </c>
      <c r="C332" s="23" t="str">
        <f>VLOOKUP(B332,'[1]2023年度统筹整合财政涉农资金项目明细表'!$B$11:$C$319,2,FALSE)</f>
        <v>用于城关镇镇2023年度衔接资金项目设计、招标、预算、监理等项目前期费用。</v>
      </c>
      <c r="D332" s="18" t="s">
        <v>59</v>
      </c>
      <c r="E332" s="24" t="s">
        <v>59</v>
      </c>
      <c r="F332" s="18" t="s">
        <v>60</v>
      </c>
      <c r="G332" s="18">
        <v>2023</v>
      </c>
      <c r="H332" s="18" t="s">
        <v>319</v>
      </c>
      <c r="I332" s="18" t="s">
        <v>62</v>
      </c>
      <c r="J332" s="16">
        <v>13571453881</v>
      </c>
      <c r="K332" s="31">
        <v>17</v>
      </c>
      <c r="L332" s="31">
        <v>17</v>
      </c>
      <c r="M332" s="28"/>
      <c r="N332" s="28"/>
      <c r="O332" s="28"/>
      <c r="P332" s="31">
        <v>17</v>
      </c>
      <c r="Q332" s="28"/>
      <c r="R332" s="28"/>
      <c r="S332" s="28"/>
      <c r="T332" s="28"/>
      <c r="U332" s="28"/>
      <c r="V332" s="28"/>
      <c r="W332" s="28"/>
      <c r="X332" s="28"/>
      <c r="Y332" s="18" t="s">
        <v>51</v>
      </c>
      <c r="Z332" s="18" t="s">
        <v>63</v>
      </c>
      <c r="AA332" s="18" t="s">
        <v>52</v>
      </c>
      <c r="AB332" s="18" t="s">
        <v>64</v>
      </c>
      <c r="AC332" s="18" t="s">
        <v>64</v>
      </c>
      <c r="AD332" s="18" t="s">
        <v>65</v>
      </c>
      <c r="AE332" s="18">
        <f>VLOOKUP(B332,'[1]2023年度统筹整合财政涉农资金项目明细表'!$B$11:$L$319,11,FALSE)</f>
        <v>0</v>
      </c>
      <c r="AF332" s="18">
        <f>VLOOKUP(B332,'[1]2023年度统筹整合财政涉农资金项目明细表'!$B$11:$M$321,12,FALSE)</f>
        <v>0</v>
      </c>
      <c r="AG332" s="18">
        <f>VLOOKUP(B332,'[1]2023年度统筹整合财政涉农资金项目明细表'!$B$11:$O$319,14,FALSE)</f>
        <v>0</v>
      </c>
      <c r="AH332" s="38" t="s">
        <v>833</v>
      </c>
      <c r="AI332" s="23" t="str">
        <f>VLOOKUP(B332,'[1]2023年度统筹整合财政涉农资金项目明细表'!$B$11:$E$319,4,FALSE)</f>
        <v>确保项目的设计、招标、评审、监理等程序规范，降低经济风险，保障群众利益。</v>
      </c>
      <c r="AJ332" s="18"/>
    </row>
    <row r="333" s="3" customFormat="1" ht="48" spans="1:36">
      <c r="A333" s="19" t="s">
        <v>328</v>
      </c>
      <c r="B333" s="41" t="s">
        <v>834</v>
      </c>
      <c r="C333" s="23" t="str">
        <f>VLOOKUP(B333,'[1]2023年度统筹整合财政涉农资金项目明细表'!$B$11:$C$319,2,FALSE)</f>
        <v>用于中厂镇2023年度衔接资金项目设计、招标、预算、监理等项目前期费用。</v>
      </c>
      <c r="D333" s="18" t="s">
        <v>68</v>
      </c>
      <c r="E333" s="24" t="s">
        <v>68</v>
      </c>
      <c r="F333" s="18" t="s">
        <v>68</v>
      </c>
      <c r="G333" s="18">
        <v>2023</v>
      </c>
      <c r="H333" s="18" t="s">
        <v>319</v>
      </c>
      <c r="I333" s="18" t="s">
        <v>70</v>
      </c>
      <c r="J333" s="16">
        <v>13891512088</v>
      </c>
      <c r="K333" s="28">
        <f t="shared" ref="K330:K342" si="48">L333+Q333</f>
        <v>18</v>
      </c>
      <c r="L333" s="28">
        <f t="shared" si="47"/>
        <v>18</v>
      </c>
      <c r="M333" s="28"/>
      <c r="N333" s="28"/>
      <c r="O333" s="28"/>
      <c r="P333" s="28">
        <v>18</v>
      </c>
      <c r="Q333" s="28"/>
      <c r="R333" s="28"/>
      <c r="S333" s="28"/>
      <c r="T333" s="28"/>
      <c r="U333" s="28"/>
      <c r="V333" s="28"/>
      <c r="W333" s="28"/>
      <c r="X333" s="28"/>
      <c r="Y333" s="18" t="s">
        <v>51</v>
      </c>
      <c r="Z333" s="18" t="s">
        <v>63</v>
      </c>
      <c r="AA333" s="18" t="s">
        <v>52</v>
      </c>
      <c r="AB333" s="18" t="s">
        <v>64</v>
      </c>
      <c r="AC333" s="18" t="s">
        <v>64</v>
      </c>
      <c r="AD333" s="18" t="s">
        <v>65</v>
      </c>
      <c r="AE333" s="18"/>
      <c r="AF333" s="18"/>
      <c r="AG333" s="18"/>
      <c r="AH333" s="18" t="s">
        <v>835</v>
      </c>
      <c r="AI333" s="41" t="s">
        <v>836</v>
      </c>
      <c r="AJ333" s="18"/>
    </row>
    <row r="334" s="3" customFormat="1" ht="36" spans="1:36">
      <c r="A334" s="19" t="s">
        <v>332</v>
      </c>
      <c r="B334" s="18" t="s">
        <v>837</v>
      </c>
      <c r="C334" s="23" t="str">
        <f>VLOOKUP(B334,'[1]2023年度统筹整合财政涉农资金项目明细表'!$B$11:$C$319,2,FALSE)</f>
        <v>用于构朳镇2023年度衔接资金项目设计、招标、预算、监理等项目前期费用。</v>
      </c>
      <c r="D334" s="18" t="s">
        <v>73</v>
      </c>
      <c r="E334" s="24" t="s">
        <v>73</v>
      </c>
      <c r="F334" s="18" t="s">
        <v>69</v>
      </c>
      <c r="G334" s="18">
        <v>2023</v>
      </c>
      <c r="H334" s="18" t="s">
        <v>319</v>
      </c>
      <c r="I334" s="18" t="s">
        <v>74</v>
      </c>
      <c r="J334" s="16">
        <v>13909157365</v>
      </c>
      <c r="K334" s="31">
        <v>14</v>
      </c>
      <c r="L334" s="31">
        <v>12</v>
      </c>
      <c r="M334" s="28"/>
      <c r="N334" s="28"/>
      <c r="O334" s="28"/>
      <c r="P334" s="31">
        <v>12</v>
      </c>
      <c r="Q334" s="28">
        <v>2</v>
      </c>
      <c r="R334" s="28"/>
      <c r="S334" s="28"/>
      <c r="T334" s="28"/>
      <c r="U334" s="28"/>
      <c r="V334" s="28"/>
      <c r="W334" s="28"/>
      <c r="X334" s="28"/>
      <c r="Y334" s="18" t="s">
        <v>51</v>
      </c>
      <c r="Z334" s="18" t="s">
        <v>63</v>
      </c>
      <c r="AA334" s="18" t="s">
        <v>52</v>
      </c>
      <c r="AB334" s="18" t="s">
        <v>64</v>
      </c>
      <c r="AC334" s="18" t="s">
        <v>64</v>
      </c>
      <c r="AD334" s="18" t="s">
        <v>65</v>
      </c>
      <c r="AE334" s="18">
        <f>VLOOKUP(B334,'[1]2023年度统筹整合财政涉农资金项目明细表'!$B$11:$L$319,11,FALSE)</f>
        <v>0</v>
      </c>
      <c r="AF334" s="18">
        <f>VLOOKUP(B334,'[1]2023年度统筹整合财政涉农资金项目明细表'!$B$11:$M$321,12,FALSE)</f>
        <v>0</v>
      </c>
      <c r="AG334" s="18">
        <f>VLOOKUP(B334,'[1]2023年度统筹整合财政涉农资金项目明细表'!$B$11:$O$319,14,FALSE)</f>
        <v>0</v>
      </c>
      <c r="AH334" s="18" t="s">
        <v>838</v>
      </c>
      <c r="AI334" s="23" t="str">
        <f>VLOOKUP(B334,'[1]2023年度统筹整合财政涉农资金项目明细表'!$B$11:$E$319,4,FALSE)</f>
        <v>确保项目各项工作能够有机地协调，全局性对项目的工作内容进行控制管理。</v>
      </c>
      <c r="AJ334" s="18"/>
    </row>
    <row r="335" s="3" customFormat="1" ht="60" spans="1:36">
      <c r="A335" s="19" t="s">
        <v>336</v>
      </c>
      <c r="B335" s="26" t="s">
        <v>839</v>
      </c>
      <c r="C335" s="23" t="str">
        <f>VLOOKUP(B335,'[1]2023年度统筹整合财政涉农资金项目明细表'!$B$11:$C$319,2,FALSE)</f>
        <v>用于卡子镇2023年度衔接资金项目设计、招标、预算、监理等项目前期费用。</v>
      </c>
      <c r="D335" s="18" t="s">
        <v>77</v>
      </c>
      <c r="E335" s="24" t="s">
        <v>77</v>
      </c>
      <c r="F335" s="18" t="s">
        <v>77</v>
      </c>
      <c r="G335" s="18">
        <v>2023</v>
      </c>
      <c r="H335" s="18" t="s">
        <v>319</v>
      </c>
      <c r="I335" s="18" t="s">
        <v>78</v>
      </c>
      <c r="J335" s="16">
        <v>18891555005</v>
      </c>
      <c r="K335" s="28">
        <f t="shared" si="48"/>
        <v>18</v>
      </c>
      <c r="L335" s="28">
        <f t="shared" si="47"/>
        <v>18</v>
      </c>
      <c r="M335" s="28"/>
      <c r="N335" s="28"/>
      <c r="O335" s="28"/>
      <c r="P335" s="28">
        <v>18</v>
      </c>
      <c r="Q335" s="28"/>
      <c r="R335" s="28"/>
      <c r="S335" s="28"/>
      <c r="T335" s="28"/>
      <c r="U335" s="28"/>
      <c r="V335" s="28"/>
      <c r="W335" s="28"/>
      <c r="X335" s="28"/>
      <c r="Y335" s="18" t="s">
        <v>51</v>
      </c>
      <c r="Z335" s="18" t="s">
        <v>63</v>
      </c>
      <c r="AA335" s="18" t="s">
        <v>52</v>
      </c>
      <c r="AB335" s="18" t="s">
        <v>64</v>
      </c>
      <c r="AC335" s="18" t="s">
        <v>64</v>
      </c>
      <c r="AD335" s="18" t="s">
        <v>65</v>
      </c>
      <c r="AE335" s="18">
        <f>VLOOKUP(B335,'[1]2023年度统筹整合财政涉农资金项目明细表'!$B$11:$L$319,11,FALSE)</f>
        <v>0</v>
      </c>
      <c r="AF335" s="18">
        <f>VLOOKUP(B335,'[1]2023年度统筹整合财政涉农资金项目明细表'!$B$11:$M$321,12,FALSE)</f>
        <v>0</v>
      </c>
      <c r="AG335" s="18">
        <f>VLOOKUP(B335,'[1]2023年度统筹整合财政涉农资金项目明细表'!$B$11:$O$319,14,FALSE)</f>
        <v>0</v>
      </c>
      <c r="AH335" s="26" t="s">
        <v>840</v>
      </c>
      <c r="AI335" s="23" t="str">
        <f>VLOOKUP(B335,'[1]2023年度统筹整合财政涉农资金项目明细表'!$B$11:$E$319,4,FALSE)</f>
        <v>确保工程类项目能够有机地协调，全局性对项目的工作内容进行控制管理。</v>
      </c>
      <c r="AJ335" s="18"/>
    </row>
    <row r="336" s="3" customFormat="1" ht="36" spans="1:36">
      <c r="A336" s="19" t="s">
        <v>339</v>
      </c>
      <c r="B336" s="18" t="s">
        <v>841</v>
      </c>
      <c r="C336" s="23" t="str">
        <f>VLOOKUP(B336,'[1]2023年度统筹整合财政涉农资金项目明细表'!$B$11:$C$319,2,FALSE)</f>
        <v>用于茅坪镇2023年度衔接资金项目设计、招标、预算、监理等项目前期费用。</v>
      </c>
      <c r="D336" s="18" t="s">
        <v>81</v>
      </c>
      <c r="E336" s="24" t="s">
        <v>81</v>
      </c>
      <c r="F336" s="18"/>
      <c r="G336" s="18">
        <v>2023</v>
      </c>
      <c r="H336" s="18" t="s">
        <v>319</v>
      </c>
      <c r="I336" s="18" t="s">
        <v>82</v>
      </c>
      <c r="J336" s="16">
        <v>18091512255</v>
      </c>
      <c r="K336" s="31">
        <v>15</v>
      </c>
      <c r="L336" s="31">
        <v>12</v>
      </c>
      <c r="M336" s="28"/>
      <c r="N336" s="28"/>
      <c r="O336" s="28"/>
      <c r="P336" s="31">
        <v>12</v>
      </c>
      <c r="Q336" s="28">
        <v>3</v>
      </c>
      <c r="R336" s="28"/>
      <c r="S336" s="28"/>
      <c r="T336" s="28"/>
      <c r="U336" s="28"/>
      <c r="V336" s="28"/>
      <c r="W336" s="28"/>
      <c r="X336" s="28"/>
      <c r="Y336" s="18" t="s">
        <v>51</v>
      </c>
      <c r="Z336" s="18" t="s">
        <v>63</v>
      </c>
      <c r="AA336" s="18" t="s">
        <v>52</v>
      </c>
      <c r="AB336" s="18" t="s">
        <v>64</v>
      </c>
      <c r="AC336" s="18" t="s">
        <v>64</v>
      </c>
      <c r="AD336" s="18" t="s">
        <v>65</v>
      </c>
      <c r="AE336" s="18">
        <f>VLOOKUP(B336,'[1]2023年度统筹整合财政涉农资金项目明细表'!$B$11:$L$319,11,FALSE)</f>
        <v>0</v>
      </c>
      <c r="AF336" s="18">
        <f>VLOOKUP(B336,'[1]2023年度统筹整合财政涉农资金项目明细表'!$B$11:$M$321,12,FALSE)</f>
        <v>0</v>
      </c>
      <c r="AG336" s="18">
        <f>VLOOKUP(B336,'[1]2023年度统筹整合财政涉农资金项目明细表'!$B$11:$O$319,14,FALSE)</f>
        <v>0</v>
      </c>
      <c r="AH336" s="18" t="s">
        <v>842</v>
      </c>
      <c r="AI336" s="23" t="str">
        <f>VLOOKUP(B336,'[1]2023年度统筹整合财政涉农资金项目明细表'!$B$11:$E$319,4,FALSE)</f>
        <v>确保工程类项目能够有机地协调，全局性对项目的工作内容进行控制管理。</v>
      </c>
      <c r="AJ336" s="18"/>
    </row>
    <row r="337" s="3" customFormat="1" ht="36" spans="1:36">
      <c r="A337" s="19" t="s">
        <v>341</v>
      </c>
      <c r="B337" s="18" t="s">
        <v>843</v>
      </c>
      <c r="C337" s="23" t="str">
        <f>VLOOKUP(B337,'[1]2023年度统筹整合财政涉农资金项目明细表'!$B$11:$C$319,2,FALSE)</f>
        <v>用于宋家镇2023年度衔接资金项目设计、招标、预算、监理等项目前期费用。</v>
      </c>
      <c r="D337" s="18" t="s">
        <v>85</v>
      </c>
      <c r="E337" s="24" t="s">
        <v>85</v>
      </c>
      <c r="F337" s="18" t="s">
        <v>69</v>
      </c>
      <c r="G337" s="18">
        <v>2023</v>
      </c>
      <c r="H337" s="18" t="s">
        <v>319</v>
      </c>
      <c r="I337" s="18" t="s">
        <v>86</v>
      </c>
      <c r="J337" s="16">
        <v>18291576858</v>
      </c>
      <c r="K337" s="28">
        <f t="shared" si="48"/>
        <v>20</v>
      </c>
      <c r="L337" s="28">
        <f t="shared" si="47"/>
        <v>20</v>
      </c>
      <c r="M337" s="28"/>
      <c r="N337" s="28"/>
      <c r="O337" s="28"/>
      <c r="P337" s="28">
        <v>20</v>
      </c>
      <c r="Q337" s="28"/>
      <c r="R337" s="28"/>
      <c r="S337" s="28"/>
      <c r="T337" s="28"/>
      <c r="U337" s="28"/>
      <c r="V337" s="28"/>
      <c r="W337" s="28"/>
      <c r="X337" s="28"/>
      <c r="Y337" s="18" t="s">
        <v>51</v>
      </c>
      <c r="Z337" s="18" t="s">
        <v>63</v>
      </c>
      <c r="AA337" s="18" t="s">
        <v>52</v>
      </c>
      <c r="AB337" s="18" t="s">
        <v>64</v>
      </c>
      <c r="AC337" s="18" t="s">
        <v>64</v>
      </c>
      <c r="AD337" s="18" t="s">
        <v>65</v>
      </c>
      <c r="AE337" s="18">
        <f>VLOOKUP(B337,'[1]2023年度统筹整合财政涉农资金项目明细表'!$B$11:$L$319,11,FALSE)</f>
        <v>0</v>
      </c>
      <c r="AF337" s="18">
        <f>VLOOKUP(B337,'[1]2023年度统筹整合财政涉农资金项目明细表'!$B$11:$M$321,12,FALSE)</f>
        <v>0</v>
      </c>
      <c r="AG337" s="18">
        <f>VLOOKUP(B337,'[1]2023年度统筹整合财政涉农资金项目明细表'!$B$11:$O$319,14,FALSE)</f>
        <v>0</v>
      </c>
      <c r="AH337" s="18" t="s">
        <v>356</v>
      </c>
      <c r="AI337" s="23" t="str">
        <f>VLOOKUP(B337,'[1]2023年度统筹整合财政涉农资金项目明细表'!$B$11:$E$319,4,FALSE)</f>
        <v>确保项目顺利实施，保证工程质量。</v>
      </c>
      <c r="AJ337" s="18"/>
    </row>
    <row r="338" s="3" customFormat="1" ht="36" spans="1:36">
      <c r="A338" s="19" t="s">
        <v>346</v>
      </c>
      <c r="B338" s="26" t="s">
        <v>844</v>
      </c>
      <c r="C338" s="23" t="str">
        <f>VLOOKUP(B338,'[1]2023年度统筹整合财政涉农资金项目明细表'!$B$11:$C$319,2,FALSE)</f>
        <v>用于双丰镇2023年度衔接资金项目设计、招标、预算、监理等项目前期费用。</v>
      </c>
      <c r="D338" s="18" t="s">
        <v>89</v>
      </c>
      <c r="E338" s="24" t="s">
        <v>89</v>
      </c>
      <c r="F338" s="18" t="s">
        <v>69</v>
      </c>
      <c r="G338" s="18">
        <v>2023</v>
      </c>
      <c r="H338" s="18" t="s">
        <v>319</v>
      </c>
      <c r="I338" s="18" t="s">
        <v>90</v>
      </c>
      <c r="J338" s="16">
        <v>13991511938</v>
      </c>
      <c r="K338" s="28">
        <f t="shared" si="48"/>
        <v>12</v>
      </c>
      <c r="L338" s="28">
        <f t="shared" si="47"/>
        <v>12</v>
      </c>
      <c r="M338" s="28"/>
      <c r="N338" s="28"/>
      <c r="O338" s="28"/>
      <c r="P338" s="28">
        <v>12</v>
      </c>
      <c r="Q338" s="28"/>
      <c r="R338" s="28"/>
      <c r="S338" s="28"/>
      <c r="T338" s="28"/>
      <c r="U338" s="28"/>
      <c r="V338" s="28"/>
      <c r="W338" s="28"/>
      <c r="X338" s="28"/>
      <c r="Y338" s="18" t="s">
        <v>51</v>
      </c>
      <c r="Z338" s="18" t="s">
        <v>63</v>
      </c>
      <c r="AA338" s="18" t="s">
        <v>52</v>
      </c>
      <c r="AB338" s="18" t="s">
        <v>64</v>
      </c>
      <c r="AC338" s="18" t="s">
        <v>64</v>
      </c>
      <c r="AD338" s="18" t="s">
        <v>65</v>
      </c>
      <c r="AE338" s="18">
        <f>VLOOKUP(B338,'[1]2023年度统筹整合财政涉农资金项目明细表'!$B$11:$L$319,11,FALSE)</f>
        <v>0</v>
      </c>
      <c r="AF338" s="18">
        <f>VLOOKUP(B338,'[1]2023年度统筹整合财政涉农资金项目明细表'!$B$11:$M$321,12,FALSE)</f>
        <v>0</v>
      </c>
      <c r="AG338" s="18">
        <f>VLOOKUP(B338,'[1]2023年度统筹整合财政涉农资金项目明细表'!$B$11:$O$319,14,FALSE)</f>
        <v>0</v>
      </c>
      <c r="AH338" s="38" t="s">
        <v>845</v>
      </c>
      <c r="AI338" s="23" t="str">
        <f>VLOOKUP(B338,'[1]2023年度统筹整合财政涉农资金项目明细表'!$B$11:$E$319,4,FALSE)</f>
        <v>促进2023年巩固衔接项目规范管理，加强监督指导，提升项目管理水平。</v>
      </c>
      <c r="AJ338" s="18"/>
    </row>
    <row r="339" s="3" customFormat="1" ht="84" spans="1:36">
      <c r="A339" s="19" t="s">
        <v>353</v>
      </c>
      <c r="B339" s="18" t="s">
        <v>846</v>
      </c>
      <c r="C339" s="23" t="str">
        <f>VLOOKUP(B339,'[1]2023年度统筹整合财政涉农资金项目明细表'!$B$11:$C$319,2,FALSE)</f>
        <v>用于西营镇2023年度衔接资金项目设计、招标、预算、监理等项目前期费用。</v>
      </c>
      <c r="D339" s="18" t="s">
        <v>93</v>
      </c>
      <c r="E339" s="24" t="s">
        <v>93</v>
      </c>
      <c r="F339" s="18" t="s">
        <v>93</v>
      </c>
      <c r="G339" s="18">
        <v>2023</v>
      </c>
      <c r="H339" s="18" t="s">
        <v>319</v>
      </c>
      <c r="I339" s="18" t="s">
        <v>94</v>
      </c>
      <c r="J339" s="16">
        <v>15929097758</v>
      </c>
      <c r="K339" s="28">
        <f t="shared" si="48"/>
        <v>17</v>
      </c>
      <c r="L339" s="28">
        <f t="shared" si="47"/>
        <v>17</v>
      </c>
      <c r="M339" s="28"/>
      <c r="N339" s="28"/>
      <c r="O339" s="28"/>
      <c r="P339" s="28">
        <v>17</v>
      </c>
      <c r="Q339" s="30"/>
      <c r="R339" s="28"/>
      <c r="S339" s="28"/>
      <c r="T339" s="28"/>
      <c r="U339" s="28"/>
      <c r="V339" s="28"/>
      <c r="W339" s="28"/>
      <c r="X339" s="28"/>
      <c r="Y339" s="18" t="s">
        <v>51</v>
      </c>
      <c r="Z339" s="18" t="s">
        <v>63</v>
      </c>
      <c r="AA339" s="18" t="s">
        <v>52</v>
      </c>
      <c r="AB339" s="18" t="s">
        <v>64</v>
      </c>
      <c r="AC339" s="18" t="s">
        <v>64</v>
      </c>
      <c r="AD339" s="18" t="s">
        <v>65</v>
      </c>
      <c r="AE339" s="18">
        <f>VLOOKUP(B339,'[1]2023年度统筹整合财政涉农资金项目明细表'!$B$11:$L$319,11,FALSE)</f>
        <v>0</v>
      </c>
      <c r="AF339" s="18">
        <f>VLOOKUP(B339,'[1]2023年度统筹整合财政涉农资金项目明细表'!$B$11:$M$321,12,FALSE)</f>
        <v>0</v>
      </c>
      <c r="AG339" s="18">
        <f>VLOOKUP(B339,'[1]2023年度统筹整合财政涉农资金项目明细表'!$B$11:$O$319,14,FALSE)</f>
        <v>0</v>
      </c>
      <c r="AH339" s="18" t="s">
        <v>847</v>
      </c>
      <c r="AI339" s="23" t="str">
        <f>VLOOKUP(B339,'[1]2023年度统筹整合财政涉农资金项目明细表'!$B$11:$E$319,4,FALSE)</f>
        <v>促进2023年巩固衔接项目规范管理，加强监督指导，提升项目管理水平。</v>
      </c>
      <c r="AJ339" s="18"/>
    </row>
    <row r="340" s="3" customFormat="1" ht="96" spans="1:36">
      <c r="A340" s="19" t="s">
        <v>357</v>
      </c>
      <c r="B340" s="56" t="s">
        <v>848</v>
      </c>
      <c r="C340" s="23" t="str">
        <f>VLOOKUP(B340,'[1]2023年度统筹整合财政涉农资金项目明细表'!$B$11:$C$319,2,FALSE)</f>
        <v>用于仓上镇2023年度衔接资金项目设计、招标、预算、监理等项目前期费用。</v>
      </c>
      <c r="D340" s="18" t="s">
        <v>96</v>
      </c>
      <c r="E340" s="24" t="s">
        <v>96</v>
      </c>
      <c r="F340" s="18" t="s">
        <v>69</v>
      </c>
      <c r="G340" s="18">
        <v>2023</v>
      </c>
      <c r="H340" s="18" t="s">
        <v>319</v>
      </c>
      <c r="I340" s="18" t="s">
        <v>97</v>
      </c>
      <c r="J340" s="16">
        <v>15291550688</v>
      </c>
      <c r="K340" s="28">
        <f t="shared" si="48"/>
        <v>14</v>
      </c>
      <c r="L340" s="28">
        <f t="shared" si="47"/>
        <v>14</v>
      </c>
      <c r="M340" s="28"/>
      <c r="N340" s="28"/>
      <c r="O340" s="28"/>
      <c r="P340" s="28">
        <v>14</v>
      </c>
      <c r="Q340" s="28"/>
      <c r="R340" s="28"/>
      <c r="S340" s="28"/>
      <c r="T340" s="28"/>
      <c r="U340" s="28"/>
      <c r="V340" s="28"/>
      <c r="W340" s="28"/>
      <c r="X340" s="28"/>
      <c r="Y340" s="18" t="s">
        <v>51</v>
      </c>
      <c r="Z340" s="18" t="s">
        <v>63</v>
      </c>
      <c r="AA340" s="18" t="s">
        <v>52</v>
      </c>
      <c r="AB340" s="18" t="s">
        <v>64</v>
      </c>
      <c r="AC340" s="18" t="s">
        <v>64</v>
      </c>
      <c r="AD340" s="18" t="s">
        <v>65</v>
      </c>
      <c r="AE340" s="18">
        <f>VLOOKUP(B340,'[1]2023年度统筹整合财政涉农资金项目明细表'!$B$11:$L$319,11,FALSE)</f>
        <v>0</v>
      </c>
      <c r="AF340" s="18">
        <f>VLOOKUP(B340,'[1]2023年度统筹整合财政涉农资金项目明细表'!$B$11:$M$321,12,FALSE)</f>
        <v>0</v>
      </c>
      <c r="AG340" s="18">
        <f>VLOOKUP(B340,'[1]2023年度统筹整合财政涉农资金项目明细表'!$B$11:$O$319,14,FALSE)</f>
        <v>0</v>
      </c>
      <c r="AH340" s="26" t="s">
        <v>849</v>
      </c>
      <c r="AI340" s="23" t="str">
        <f>VLOOKUP(B340,'[1]2023年度统筹整合财政涉农资金项目明细表'!$B$11:$E$319,4,FALSE)</f>
        <v>通过项目规范化管理，促进项目实施落地，对实施的巩固衔接项目进行规范化管理，支付项目前期费用及其他项目管理费用</v>
      </c>
      <c r="AJ340" s="18"/>
    </row>
    <row r="341" s="3" customFormat="1" ht="36" spans="1:36">
      <c r="A341" s="19" t="s">
        <v>359</v>
      </c>
      <c r="B341" s="18" t="s">
        <v>850</v>
      </c>
      <c r="C341" s="23" t="str">
        <f>VLOOKUP(B341,'[1]2023年度统筹整合财政涉农资金项目明细表'!$B$11:$C$319,2,FALSE)</f>
        <v>用于冷水镇2023年度衔接资金项目设计、招标、预算、监理等项目前期费用。</v>
      </c>
      <c r="D341" s="18" t="s">
        <v>99</v>
      </c>
      <c r="E341" s="24" t="s">
        <v>99</v>
      </c>
      <c r="F341" s="18"/>
      <c r="G341" s="18">
        <v>2023</v>
      </c>
      <c r="H341" s="18" t="s">
        <v>319</v>
      </c>
      <c r="I341" s="18" t="s">
        <v>100</v>
      </c>
      <c r="J341" s="16">
        <v>13891507398</v>
      </c>
      <c r="K341" s="31">
        <v>18</v>
      </c>
      <c r="L341" s="31">
        <v>18</v>
      </c>
      <c r="M341" s="28"/>
      <c r="N341" s="28"/>
      <c r="O341" s="28"/>
      <c r="P341" s="31">
        <v>18</v>
      </c>
      <c r="Q341" s="28"/>
      <c r="R341" s="28"/>
      <c r="S341" s="28"/>
      <c r="T341" s="28"/>
      <c r="U341" s="28"/>
      <c r="V341" s="28"/>
      <c r="W341" s="28"/>
      <c r="X341" s="28"/>
      <c r="Y341" s="18" t="s">
        <v>51</v>
      </c>
      <c r="Z341" s="18" t="s">
        <v>63</v>
      </c>
      <c r="AA341" s="18" t="s">
        <v>52</v>
      </c>
      <c r="AB341" s="18" t="s">
        <v>64</v>
      </c>
      <c r="AC341" s="18" t="s">
        <v>64</v>
      </c>
      <c r="AD341" s="18" t="s">
        <v>65</v>
      </c>
      <c r="AE341" s="18">
        <f>VLOOKUP(B341,'[1]2023年度统筹整合财政涉农资金项目明细表'!$B$11:$L$319,11,FALSE)</f>
        <v>0</v>
      </c>
      <c r="AF341" s="18">
        <f>VLOOKUP(B341,'[1]2023年度统筹整合财政涉农资金项目明细表'!$B$11:$M$321,12,FALSE)</f>
        <v>0</v>
      </c>
      <c r="AG341" s="18">
        <f>VLOOKUP(B341,'[1]2023年度统筹整合财政涉农资金项目明细表'!$B$11:$O$319,14,FALSE)</f>
        <v>0</v>
      </c>
      <c r="AH341" s="18" t="s">
        <v>851</v>
      </c>
      <c r="AI341" s="23" t="str">
        <f>VLOOKUP(B341,'[1]2023年度统筹整合财政涉农资金项目明细表'!$B$11:$E$319,4,FALSE)</f>
        <v>规范项目前期规范化建设</v>
      </c>
      <c r="AJ341" s="18"/>
    </row>
    <row r="342" s="3" customFormat="1" ht="72" spans="1:36">
      <c r="A342" s="19" t="s">
        <v>363</v>
      </c>
      <c r="B342" s="18" t="s">
        <v>852</v>
      </c>
      <c r="C342" s="23" t="str">
        <f>VLOOKUP(B342,'[1]2023年度统筹整合财政涉农资金项目明细表'!$B$11:$C$319,2,FALSE)</f>
        <v>用于麻虎镇2023年度衔接资金项目设计、招标、预算、监理等项目前期费用。</v>
      </c>
      <c r="D342" s="18" t="s">
        <v>103</v>
      </c>
      <c r="E342" s="24" t="s">
        <v>103</v>
      </c>
      <c r="F342" s="18" t="s">
        <v>103</v>
      </c>
      <c r="G342" s="18">
        <v>2023</v>
      </c>
      <c r="H342" s="18" t="s">
        <v>319</v>
      </c>
      <c r="I342" s="18" t="s">
        <v>104</v>
      </c>
      <c r="J342" s="16">
        <v>13891591350</v>
      </c>
      <c r="K342" s="31">
        <v>12</v>
      </c>
      <c r="L342" s="31">
        <v>12</v>
      </c>
      <c r="M342" s="28"/>
      <c r="N342" s="28"/>
      <c r="O342" s="28"/>
      <c r="P342" s="31">
        <v>12</v>
      </c>
      <c r="Q342" s="28"/>
      <c r="R342" s="28"/>
      <c r="S342" s="28"/>
      <c r="T342" s="28"/>
      <c r="U342" s="28"/>
      <c r="V342" s="28"/>
      <c r="W342" s="28"/>
      <c r="X342" s="28"/>
      <c r="Y342" s="18" t="s">
        <v>51</v>
      </c>
      <c r="Z342" s="18" t="s">
        <v>63</v>
      </c>
      <c r="AA342" s="18" t="s">
        <v>52</v>
      </c>
      <c r="AB342" s="18" t="s">
        <v>64</v>
      </c>
      <c r="AC342" s="18" t="s">
        <v>64</v>
      </c>
      <c r="AD342" s="18" t="s">
        <v>65</v>
      </c>
      <c r="AE342" s="18">
        <f>VLOOKUP(B342,'[1]2023年度统筹整合财政涉农资金项目明细表'!$B$11:$L$319,11,FALSE)</f>
        <v>0</v>
      </c>
      <c r="AF342" s="18">
        <f>VLOOKUP(B342,'[1]2023年度统筹整合财政涉农资金项目明细表'!$B$11:$M$321,12,FALSE)</f>
        <v>0</v>
      </c>
      <c r="AG342" s="18">
        <f>VLOOKUP(B342,'[1]2023年度统筹整合财政涉农资金项目明细表'!$B$11:$O$319,14,FALSE)</f>
        <v>0</v>
      </c>
      <c r="AH342" s="18" t="s">
        <v>853</v>
      </c>
      <c r="AI342" s="23" t="str">
        <f>VLOOKUP(B342,'[1]2023年度统筹整合财政涉农资金项目明细表'!$B$11:$E$319,4,FALSE)</f>
        <v>带动需要进行前期设计等相关项目，有效解决项目前期费用，减少项目工程前期费用投入，间接提高务工农户收入，对涉及项目的农户受益务工增收</v>
      </c>
      <c r="AJ342" s="18"/>
    </row>
    <row r="343" s="4" customFormat="1" ht="15.75" spans="1:36">
      <c r="A343" s="19" t="s">
        <v>854</v>
      </c>
      <c r="B343" s="20" t="str">
        <f>A344</f>
        <v>1</v>
      </c>
      <c r="C343" s="23"/>
      <c r="D343" s="70"/>
      <c r="E343" s="60"/>
      <c r="F343" s="60"/>
      <c r="G343" s="60"/>
      <c r="H343" s="21"/>
      <c r="I343" s="21"/>
      <c r="J343" s="19"/>
      <c r="K343" s="30">
        <f>K344</f>
        <v>8100</v>
      </c>
      <c r="L343" s="30">
        <f t="shared" ref="L343" si="49">M343+N343+O343+P343</f>
        <v>0</v>
      </c>
      <c r="M343" s="30">
        <f>M344</f>
        <v>0</v>
      </c>
      <c r="N343" s="30">
        <f t="shared" ref="N343:Q343" si="50">N344</f>
        <v>0</v>
      </c>
      <c r="O343" s="30">
        <f t="shared" si="50"/>
        <v>0</v>
      </c>
      <c r="P343" s="30">
        <f t="shared" si="50"/>
        <v>0</v>
      </c>
      <c r="Q343" s="30">
        <f t="shared" si="50"/>
        <v>0</v>
      </c>
      <c r="R343" s="30"/>
      <c r="S343" s="30"/>
      <c r="T343" s="30"/>
      <c r="U343" s="30">
        <f>U344</f>
        <v>8100</v>
      </c>
      <c r="V343" s="30"/>
      <c r="W343" s="30"/>
      <c r="X343" s="30"/>
      <c r="Y343" s="21"/>
      <c r="Z343" s="21"/>
      <c r="AA343" s="21"/>
      <c r="AB343" s="21"/>
      <c r="AC343" s="21"/>
      <c r="AD343" s="21"/>
      <c r="AE343" s="21"/>
      <c r="AF343" s="21"/>
      <c r="AG343" s="21"/>
      <c r="AH343" s="70"/>
      <c r="AI343" s="71"/>
      <c r="AJ343" s="21"/>
    </row>
    <row r="344" s="3" customFormat="1" ht="48" spans="1:36">
      <c r="A344" s="19" t="s">
        <v>316</v>
      </c>
      <c r="B344" s="17" t="s">
        <v>855</v>
      </c>
      <c r="C344" s="23" t="s">
        <v>856</v>
      </c>
      <c r="D344" s="18" t="s">
        <v>483</v>
      </c>
      <c r="E344" s="24" t="s">
        <v>245</v>
      </c>
      <c r="F344" s="18" t="s">
        <v>857</v>
      </c>
      <c r="G344" s="18">
        <v>2023</v>
      </c>
      <c r="H344" s="18" t="s">
        <v>483</v>
      </c>
      <c r="I344" s="18" t="s">
        <v>502</v>
      </c>
      <c r="J344" s="16">
        <v>13509152677</v>
      </c>
      <c r="K344" s="28">
        <f>U344</f>
        <v>8100</v>
      </c>
      <c r="L344" s="28"/>
      <c r="M344" s="28"/>
      <c r="N344" s="28"/>
      <c r="O344" s="28"/>
      <c r="P344" s="28"/>
      <c r="Q344" s="28"/>
      <c r="R344" s="28"/>
      <c r="S344" s="28"/>
      <c r="T344" s="28"/>
      <c r="U344" s="28">
        <v>8100</v>
      </c>
      <c r="V344" s="28"/>
      <c r="W344" s="28"/>
      <c r="X344" s="28"/>
      <c r="Y344" s="18" t="s">
        <v>51</v>
      </c>
      <c r="Z344" s="18" t="s">
        <v>63</v>
      </c>
      <c r="AA344" s="18" t="s">
        <v>52</v>
      </c>
      <c r="AB344" s="18" t="s">
        <v>64</v>
      </c>
      <c r="AC344" s="18" t="s">
        <v>64</v>
      </c>
      <c r="AD344" s="18" t="s">
        <v>65</v>
      </c>
      <c r="AE344" s="18">
        <v>325</v>
      </c>
      <c r="AF344" s="18">
        <v>975</v>
      </c>
      <c r="AG344" s="18">
        <v>975</v>
      </c>
      <c r="AH344" s="26" t="s">
        <v>858</v>
      </c>
      <c r="AI344" s="46" t="s">
        <v>859</v>
      </c>
      <c r="AJ344" s="18"/>
    </row>
  </sheetData>
  <autoFilter ref="A6:AQ344">
    <extLst/>
  </autoFilter>
  <mergeCells count="28">
    <mergeCell ref="A2:AI2"/>
    <mergeCell ref="E4:F4"/>
    <mergeCell ref="K4:X4"/>
    <mergeCell ref="AM4:AP4"/>
    <mergeCell ref="L5:P5"/>
    <mergeCell ref="Q5:X5"/>
    <mergeCell ref="A4:A6"/>
    <mergeCell ref="B4:B6"/>
    <mergeCell ref="C4:C6"/>
    <mergeCell ref="D4:D6"/>
    <mergeCell ref="E5:E6"/>
    <mergeCell ref="F5:F6"/>
    <mergeCell ref="G4:G6"/>
    <mergeCell ref="H4:H6"/>
    <mergeCell ref="I4:I6"/>
    <mergeCell ref="J4:J6"/>
    <mergeCell ref="K5:K6"/>
    <mergeCell ref="Y4:Y6"/>
    <mergeCell ref="Z4:Z6"/>
    <mergeCell ref="AA4:AA6"/>
    <mergeCell ref="AB4:AB6"/>
    <mergeCell ref="AC4:AC6"/>
    <mergeCell ref="AD4:AD6"/>
    <mergeCell ref="AG4:AG6"/>
    <mergeCell ref="AH4:AH6"/>
    <mergeCell ref="AI4:AI6"/>
    <mergeCell ref="AJ4:AJ6"/>
    <mergeCell ref="AE4:AF5"/>
  </mergeCells>
  <conditionalFormatting sqref="B106">
    <cfRule type="duplicateValues" dxfId="0" priority="47"/>
  </conditionalFormatting>
  <conditionalFormatting sqref="B115">
    <cfRule type="duplicateValues" dxfId="0" priority="23"/>
  </conditionalFormatting>
  <conditionalFormatting sqref="B119">
    <cfRule type="duplicateValues" dxfId="0" priority="22"/>
  </conditionalFormatting>
  <conditionalFormatting sqref="B122">
    <cfRule type="duplicateValues" dxfId="0" priority="14"/>
  </conditionalFormatting>
  <conditionalFormatting sqref="B126">
    <cfRule type="duplicateValues" dxfId="0" priority="20"/>
  </conditionalFormatting>
  <conditionalFormatting sqref="B135">
    <cfRule type="expression" dxfId="1" priority="92" stopIfTrue="1">
      <formula>AND(COUNTIF(#REF!,B135)+COUNTIF(#REF!,B135)+COUNTIF($B$72:$B$147,B135)+COUNTIF($B$149:$B$330,B135)+COUNTIF($B$388:$B$394,B135)+COUNTIF(#REF!,B135)+COUNTIF($B$380:$B$387,B135)+COUNTIF($B$331:$B$351,B135)+COUNTIF($B$349:$B$378,B135)+COUNTIF($B$396:$B$396,B135)&gt;1,NOT(ISBLANK(B135)))</formula>
    </cfRule>
  </conditionalFormatting>
  <conditionalFormatting sqref="B136">
    <cfRule type="duplicateValues" dxfId="0" priority="19"/>
  </conditionalFormatting>
  <conditionalFormatting sqref="B139">
    <cfRule type="duplicateValues" dxfId="0" priority="18"/>
  </conditionalFormatting>
  <conditionalFormatting sqref="B141">
    <cfRule type="duplicateValues" dxfId="0" priority="17"/>
  </conditionalFormatting>
  <conditionalFormatting sqref="B145">
    <cfRule type="duplicateValues" dxfId="0" priority="16"/>
  </conditionalFormatting>
  <conditionalFormatting sqref="B146">
    <cfRule type="expression" dxfId="1" priority="80" stopIfTrue="1">
      <formula>AND(COUNTIF(#REF!,B146)+COUNTIF($B$13:$B$13,B146)+COUNTIF($B$115:$B$191,B146)+COUNTIF(#REF!,B146)+COUNTIF($B$189:$B$193,B146)+COUNTIF($B$186:$B$187,B146)+COUNTIF($B$180:$B$184,B146)+COUNTIF(#REF!,B146)+COUNTIF($B$171:$B$179,B146)+COUNTIF(#REF!,B146)&gt;1,NOT(ISBLANK(B146)))</formula>
    </cfRule>
  </conditionalFormatting>
  <conditionalFormatting sqref="B149">
    <cfRule type="duplicateValues" dxfId="0" priority="28"/>
  </conditionalFormatting>
  <conditionalFormatting sqref="B157">
    <cfRule type="expression" dxfId="1" priority="25" stopIfTrue="1">
      <formula>AND(COUNTIF(#REF!,B157)+COUNTIF(#REF!,B157)+COUNTIF(#REF!,B157)+COUNTIF($B$70:$B$109,B157)+COUNTIF(#REF!,B157)+COUNTIF(#REF!,B157)+COUNTIF(#REF!,B157)+COUNTIF(#REF!,B157)+COUNTIF(#REF!,B157)+COUNTIF(#REF!,B157)&gt;1,NOT(ISBLANK(B157)))</formula>
    </cfRule>
    <cfRule type="expression" dxfId="1" priority="26" stopIfTrue="1">
      <formula>AND(COUNTIF(#REF!,B157)+COUNTIF(#REF!,B157)+COUNTIF(#REF!,B157)+COUNTIF($B$70:$B$112,B157)+COUNTIF(#REF!,B157)+COUNTIF(#REF!,B157)+COUNTIF(#REF!,B157)+COUNTIF(#REF!,B157)+COUNTIF(#REF!,B157)+COUNTIF(#REF!,B157)&gt;1,NOT(ISBLANK(B157)))</formula>
    </cfRule>
  </conditionalFormatting>
  <conditionalFormatting sqref="B158">
    <cfRule type="duplicateValues" dxfId="0" priority="27"/>
  </conditionalFormatting>
  <conditionalFormatting sqref="B167">
    <cfRule type="duplicateValues" dxfId="0" priority="3"/>
  </conditionalFormatting>
  <conditionalFormatting sqref="B168">
    <cfRule type="duplicateValues" dxfId="0" priority="2"/>
  </conditionalFormatting>
  <conditionalFormatting sqref="B182">
    <cfRule type="duplicateValues" dxfId="0" priority="12"/>
  </conditionalFormatting>
  <conditionalFormatting sqref="B183">
    <cfRule type="duplicateValues" dxfId="0" priority="11"/>
  </conditionalFormatting>
  <conditionalFormatting sqref="B184">
    <cfRule type="duplicateValues" dxfId="0" priority="10"/>
  </conditionalFormatting>
  <conditionalFormatting sqref="B185">
    <cfRule type="duplicateValues" dxfId="0" priority="9"/>
  </conditionalFormatting>
  <conditionalFormatting sqref="B186">
    <cfRule type="duplicateValues" dxfId="0" priority="8"/>
  </conditionalFormatting>
  <conditionalFormatting sqref="B187">
    <cfRule type="duplicateValues" dxfId="0" priority="7"/>
  </conditionalFormatting>
  <conditionalFormatting sqref="B188">
    <cfRule type="duplicateValues" dxfId="0" priority="6"/>
  </conditionalFormatting>
  <conditionalFormatting sqref="B189">
    <cfRule type="duplicateValues" dxfId="0" priority="43"/>
  </conditionalFormatting>
  <conditionalFormatting sqref="B250">
    <cfRule type="duplicateValues" dxfId="0" priority="29"/>
  </conditionalFormatting>
  <conditionalFormatting sqref="B266">
    <cfRule type="expression" dxfId="1" priority="51" stopIfTrue="1">
      <formula>AND(COUNTIF(#REF!,B266)+COUNTIF(#REF!,B266)+COUNTIF(#REF!,B266)+COUNTIF($B$72:$B$155,B266)+COUNTIF(#REF!,B266)+COUNTIF(#REF!,B266)+COUNTIF(#REF!,B266)+COUNTIF(#REF!,B266)+COUNTIF(#REF!,B266)+COUNTIF(#REF!,B266)&gt;1,NOT(ISBLANK(B266)))</formula>
    </cfRule>
  </conditionalFormatting>
  <conditionalFormatting sqref="B275">
    <cfRule type="duplicateValues" dxfId="0" priority="40"/>
  </conditionalFormatting>
  <conditionalFormatting sqref="B276">
    <cfRule type="duplicateValues" dxfId="0" priority="39"/>
  </conditionalFormatting>
  <conditionalFormatting sqref="B277">
    <cfRule type="duplicateValues" dxfId="0" priority="38"/>
  </conditionalFormatting>
  <conditionalFormatting sqref="B278">
    <cfRule type="duplicateValues" dxfId="0" priority="37"/>
  </conditionalFormatting>
  <conditionalFormatting sqref="B279">
    <cfRule type="duplicateValues" dxfId="0" priority="36"/>
  </conditionalFormatting>
  <conditionalFormatting sqref="B280">
    <cfRule type="duplicateValues" dxfId="0" priority="35"/>
  </conditionalFormatting>
  <conditionalFormatting sqref="B287">
    <cfRule type="duplicateValues" dxfId="0" priority="32"/>
  </conditionalFormatting>
  <conditionalFormatting sqref="B331">
    <cfRule type="duplicateValues" dxfId="0" priority="44"/>
  </conditionalFormatting>
  <conditionalFormatting sqref="B333">
    <cfRule type="duplicateValues" dxfId="0" priority="1"/>
  </conditionalFormatting>
  <conditionalFormatting sqref="B98:B105">
    <cfRule type="duplicateValues" dxfId="0" priority="48"/>
  </conditionalFormatting>
  <conditionalFormatting sqref="B107:B110">
    <cfRule type="duplicateValues" dxfId="0" priority="45"/>
  </conditionalFormatting>
  <conditionalFormatting sqref="B160:B165">
    <cfRule type="duplicateValues" dxfId="0" priority="46"/>
  </conditionalFormatting>
  <conditionalFormatting sqref="B273:B274">
    <cfRule type="duplicateValues" dxfId="0" priority="41"/>
  </conditionalFormatting>
  <conditionalFormatting sqref="B281:B283">
    <cfRule type="duplicateValues" dxfId="0" priority="34"/>
  </conditionalFormatting>
  <conditionalFormatting sqref="B284:B286">
    <cfRule type="duplicateValues" dxfId="0" priority="33"/>
  </conditionalFormatting>
  <conditionalFormatting sqref="B288:B289">
    <cfRule type="duplicateValues" dxfId="0" priority="31"/>
  </conditionalFormatting>
  <conditionalFormatting sqref="B290:B291">
    <cfRule type="duplicateValues" dxfId="0" priority="30"/>
  </conditionalFormatting>
  <dataValidations count="7">
    <dataValidation type="list" allowBlank="1" showInputMessage="1" showErrorMessage="1" sqref="Y97 Y105 Y106 Y111 Y117 Y133 Y143 Y154 Y170 Y251 Y269 Y2:Y3 Y7:Y44 Y49:Y57 Y72:Y83 Y84:Y92 Y93:Y96 Y98:Y104 Y107:Y110 Y112:Y115 Y119:Y120 Y122:Y123 Y126:Y131 Y135:Y137 Y151:Y152 Y166:Y169 Y171:Y181 Y182:Y187 Y188:Y226 Y229:Y248 Y249:Y250 Y252:Y256 Y257:Y265 Y267:Y268 Y270:Y271 Y272:Y282 Y283:Y291 Y292:Y1048576">
      <formula1>$AO$5:$AO$6</formula1>
    </dataValidation>
    <dataValidation type="list" allowBlank="1" showInputMessage="1" showErrorMessage="1" sqref="Y116 Y118 Y121 Y132 Y134 Y156 Y266 Y45:Y48 Y124:Y125 Y138:Y140 Y157:Y158">
      <formula1>#REF!</formula1>
    </dataValidation>
    <dataValidation type="list" allowBlank="1" showInputMessage="1" showErrorMessage="1" sqref="Y153 Y155 Y141:Y142 Y144:Y150 Y159:Y163 Y164:Y165">
      <formula1>$AO$8:$AO$9</formula1>
    </dataValidation>
    <dataValidation type="list" allowBlank="1" showInputMessage="1" showErrorMessage="1" sqref="G226 G2:G3 G8:G9 G171:G172 G177:G178 G180:G181 G191:G197 G199:G200 G205:G206 G210:G212 G214:G217 G221:G222 G292:G293 G297:G299 G302:G303 G317:G319 G324:G327 G345:G1048576">
      <formula1>$AN$5:$AN$8</formula1>
    </dataValidation>
    <dataValidation type="list" allowBlank="1" showInputMessage="1" showErrorMessage="1" sqref="Z226:AD226 Z329:AD329 Z2:AD3 Z180:AD181 Z324:AD327 Z317:AD321 Z171:AD172 Z177:AD178 Z199:AD200 Z221:AD222 Z292:AD303 Z7:AD9 Z191:AD197 Z210:AD217 Z204:AD206 Z345:AD1048576">
      <formula1>$AP$5:$AP$6</formula1>
    </dataValidation>
    <dataValidation type="list" allowBlank="1" showInputMessage="1" showErrorMessage="1" sqref="Y58:Y71">
      <formula1>$AN$4:$AN$5</formula1>
    </dataValidation>
    <dataValidation type="list" allowBlank="1" showInputMessage="1" showErrorMessage="1" sqref="Z58:Z71 AA59:AA71 AC59:AD71">
      <formula1>$AO$4:$AO$5</formula1>
    </dataValidation>
  </dataValidations>
  <printOptions horizontalCentered="1"/>
  <pageMargins left="0.393055555555556" right="0.393055555555556" top="0.786805555555556" bottom="0.393055555555556" header="0.314583333333333" footer="0.314583333333333"/>
  <pageSetup paperSize="9" scale="46"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dc:creator>
  <cp:lastModifiedBy>Administrator</cp:lastModifiedBy>
  <dcterms:created xsi:type="dcterms:W3CDTF">2021-11-18T07:22:00Z</dcterms:created>
  <cp:lastPrinted>2022-11-07T16:30:00Z</cp:lastPrinted>
  <dcterms:modified xsi:type="dcterms:W3CDTF">2023-09-27T06:31:27Z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244E8A95E7424F92AC50561B3B2E57CE_13</vt:lpwstr>
  </property>
  <property fmtid="{D5CDD505-2E9C-101B-9397-08002B2CF9AE}" pid="3" name="KSOProductBuildVer">
    <vt:lpwstr>2052-12.1.0.15374</vt:lpwstr>
  </property>
  <property fmtid="{D5CDD505-2E9C-101B-9397-08002B2CF9AE}" pid="4" name="commondata">
    <vt:lpwstr>eyJoZGlkIjoiMzA4YzFlOTM3YTgwNDc1OGZlOGJmYmM5NTAzYTMwMmEifQ==</vt:lpwstr>
  </property>
  <property fmtid="{D5CDD505-2E9C-101B-9397-08002B2CF9AE}" pid="5" name="KSOReadingLayout">
    <vt:bool>true</vt:bool>
  </property>
</Properties>
</file>