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汇总表" sheetId="4" r:id="rId1"/>
    <sheet name="7月价格临时补贴明细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<sst xmlns="http://schemas.openxmlformats.org/spreadsheetml/2006/main" count="70" uniqueCount="41">
  <si>
    <t>城市特困人员2022年7月价格临时补贴资金发放汇总表</t>
  </si>
  <si>
    <t>单位：</t>
  </si>
  <si>
    <t>白河县社会救助中心</t>
  </si>
  <si>
    <t>日期：2022年9月1日</t>
  </si>
  <si>
    <t>序号</t>
  </si>
  <si>
    <t>乡镇名称</t>
  </si>
  <si>
    <t>分散供养</t>
  </si>
  <si>
    <t>集中供养</t>
  </si>
  <si>
    <t>合计</t>
  </si>
  <si>
    <t>备注</t>
  </si>
  <si>
    <t>供养人数
（人）</t>
  </si>
  <si>
    <t>价格临时补贴
（元）</t>
  </si>
  <si>
    <t>县中心敬老院</t>
  </si>
  <si>
    <t>城关镇</t>
  </si>
  <si>
    <t>冷水镇</t>
  </si>
  <si>
    <t>西营镇</t>
  </si>
  <si>
    <t>经手人：王景芹</t>
  </si>
  <si>
    <t>负责人：魏琳</t>
  </si>
  <si>
    <t>城市特困人员2022年7月价格临时补贴资金发放名单</t>
  </si>
  <si>
    <t>户主姓名</t>
  </si>
  <si>
    <t>供养方式</t>
  </si>
  <si>
    <t>生活自理能力</t>
  </si>
  <si>
    <t>7月价格
临时补贴(元）</t>
  </si>
  <si>
    <t>计均贵</t>
  </si>
  <si>
    <t>杜明泽</t>
  </si>
  <si>
    <t>石延平</t>
  </si>
  <si>
    <t>刘生林</t>
  </si>
  <si>
    <t>曹树全</t>
  </si>
  <si>
    <t>邓群</t>
  </si>
  <si>
    <t>卢才铁</t>
  </si>
  <si>
    <t>文自军</t>
  </si>
  <si>
    <t>贺保</t>
  </si>
  <si>
    <t>龚远军</t>
  </si>
  <si>
    <t>薛建平</t>
  </si>
  <si>
    <t>艾德仙</t>
  </si>
  <si>
    <t>张德全</t>
  </si>
  <si>
    <t>卫志凤</t>
  </si>
  <si>
    <t>柯贤兵</t>
  </si>
  <si>
    <t>王堂红</t>
  </si>
  <si>
    <t>雷顺生</t>
  </si>
  <si>
    <t>杨东海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</si>
</sst>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31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333;&#27665;&#31038;&#12308;2022&#12309;&#65311;&#21495;%20%20&#38468;&#20214;&#65306;2022&#24180;8&#26376;&#20221;&#29031;&#26009;&#25252;&#29702;&#36153;&#27719;&#24635;&#34920;&#21450;&#21457;&#25918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照料护理费汇总表 "/>
      <sheetName val="发放明细表"/>
      <sheetName val="Sheet2"/>
    </sheetNames>
    <sheetDataSet>
      <sheetData sheetId="0"/>
      <sheetData sheetId="1">
        <row r="4">
          <cell r="B4" t="str">
            <v>龚远军</v>
          </cell>
          <cell r="C4" t="str">
            <v>	612430197203232651</v>
          </cell>
          <cell r="D4" t="str">
            <v>冷水镇洞子村五组</v>
          </cell>
          <cell r="E4" t="str">
            <v>冷水镇-洞子社区</v>
          </cell>
          <cell r="F4" t="str">
            <v>分散供养</v>
          </cell>
        </row>
        <row r="4">
          <cell r="H4" t="str">
            <v>半护理</v>
          </cell>
        </row>
        <row r="5">
          <cell r="B5" t="str">
            <v>计均贵</v>
          </cell>
          <cell r="C5" t="str">
            <v>	612430195310160017</v>
          </cell>
          <cell r="D5" t="str">
            <v>城关镇河街社区</v>
          </cell>
          <cell r="E5" t="str">
            <v>城关镇-河街社区</v>
          </cell>
          <cell r="F5" t="str">
            <v>分散供养</v>
          </cell>
        </row>
        <row r="5">
          <cell r="H5" t="str">
            <v>半护理</v>
          </cell>
        </row>
        <row r="6">
          <cell r="B6" t="str">
            <v>杜明泽</v>
          </cell>
          <cell r="C6" t="str">
            <v>	612430198902180015</v>
          </cell>
          <cell r="D6" t="str">
            <v>城关镇河街社区</v>
          </cell>
          <cell r="E6" t="str">
            <v>城关镇-河街社区</v>
          </cell>
          <cell r="F6" t="str">
            <v>分散供养</v>
          </cell>
        </row>
        <row r="6">
          <cell r="H6" t="str">
            <v>全自理</v>
          </cell>
        </row>
        <row r="7">
          <cell r="B7" t="str">
            <v>石延平</v>
          </cell>
          <cell r="C7" t="str">
            <v>	612430195602290016</v>
          </cell>
          <cell r="D7" t="str">
            <v>城关镇河街社区</v>
          </cell>
          <cell r="E7" t="str">
            <v>城关镇-河街社区</v>
          </cell>
          <cell r="F7" t="str">
            <v>分散供养</v>
          </cell>
        </row>
        <row r="7">
          <cell r="H7" t="str">
            <v>半护理</v>
          </cell>
        </row>
        <row r="8">
          <cell r="B8" t="str">
            <v>刘生林</v>
          </cell>
          <cell r="C8" t="str">
            <v>	612430197806210013</v>
          </cell>
          <cell r="D8" t="str">
            <v>城关镇清风路12号</v>
          </cell>
          <cell r="E8" t="str">
            <v>城关镇-清风社区</v>
          </cell>
          <cell r="F8" t="str">
            <v>分散供养</v>
          </cell>
        </row>
        <row r="8">
          <cell r="H8" t="str">
            <v>全自理</v>
          </cell>
        </row>
        <row r="9">
          <cell r="B9" t="str">
            <v>曹树全</v>
          </cell>
          <cell r="C9" t="str">
            <v>	612430197411240058</v>
          </cell>
          <cell r="D9" t="str">
            <v>城关镇龙井小区</v>
          </cell>
          <cell r="E9" t="str">
            <v>城关镇-清风社区</v>
          </cell>
          <cell r="F9" t="str">
            <v>分散供养</v>
          </cell>
        </row>
        <row r="9">
          <cell r="H9" t="str">
            <v>半护理</v>
          </cell>
        </row>
        <row r="10">
          <cell r="B10" t="str">
            <v>邓群</v>
          </cell>
          <cell r="C10" t="str">
            <v>	61243019660817001x</v>
          </cell>
          <cell r="D10" t="str">
            <v>城关镇廉租房</v>
          </cell>
          <cell r="E10" t="str">
            <v>城关镇-清风社区</v>
          </cell>
          <cell r="F10" t="str">
            <v>分散供养</v>
          </cell>
        </row>
        <row r="10">
          <cell r="H10" t="str">
            <v>半护理</v>
          </cell>
        </row>
        <row r="11">
          <cell r="B11" t="str">
            <v>卢才铁</v>
          </cell>
          <cell r="C11" t="str">
            <v>	612430197802110058</v>
          </cell>
          <cell r="D11" t="str">
            <v>城关镇2号廉租房</v>
          </cell>
          <cell r="E11" t="str">
            <v>城关镇-清风社区</v>
          </cell>
          <cell r="F11" t="str">
            <v>分散供养</v>
          </cell>
        </row>
        <row r="11">
          <cell r="H11" t="str">
            <v>全自理</v>
          </cell>
        </row>
        <row r="12">
          <cell r="B12" t="str">
            <v>文自军</v>
          </cell>
          <cell r="C12" t="str">
            <v>	612430197006180012</v>
          </cell>
          <cell r="D12" t="str">
            <v>城关镇南台路</v>
          </cell>
          <cell r="E12" t="str">
            <v>城关镇-清风社区</v>
          </cell>
          <cell r="F12" t="str">
            <v>分散供养</v>
          </cell>
        </row>
        <row r="12">
          <cell r="H12" t="str">
            <v>半护理</v>
          </cell>
        </row>
        <row r="13">
          <cell r="B13" t="str">
            <v>贺保</v>
          </cell>
          <cell r="C13" t="str">
            <v>	612430197302220015</v>
          </cell>
          <cell r="D13" t="str">
            <v>城关镇河街探马沟巷3号</v>
          </cell>
          <cell r="E13" t="str">
            <v>城关镇-河街社区</v>
          </cell>
          <cell r="F13" t="str">
            <v>分散供养</v>
          </cell>
        </row>
        <row r="13">
          <cell r="H13" t="str">
            <v>半护理</v>
          </cell>
        </row>
        <row r="14">
          <cell r="B14" t="str">
            <v>薛建平</v>
          </cell>
          <cell r="C14" t="str">
            <v>	612430197206272114</v>
          </cell>
          <cell r="D14" t="str">
            <v>西营镇新建村三组</v>
          </cell>
          <cell r="E14" t="str">
            <v>西营镇-新建村委会</v>
          </cell>
          <cell r="F14" t="str">
            <v>集中供养</v>
          </cell>
          <cell r="G14" t="str">
            <v>西营镇区域敬老院</v>
          </cell>
          <cell r="H14" t="str">
            <v>半护理</v>
          </cell>
        </row>
        <row r="15">
          <cell r="B15" t="str">
            <v>艾德仙</v>
          </cell>
          <cell r="C15" t="str">
            <v>	612430196301270024</v>
          </cell>
          <cell r="D15" t="str">
            <v>城关镇河街社区</v>
          </cell>
          <cell r="E15" t="str">
            <v>城关镇-河街社区</v>
          </cell>
          <cell r="F15" t="str">
            <v>集中供养</v>
          </cell>
          <cell r="G15" t="str">
            <v>城关镇敬老院</v>
          </cell>
          <cell r="H15" t="str">
            <v>全自理</v>
          </cell>
        </row>
        <row r="16">
          <cell r="B16" t="str">
            <v>张德全</v>
          </cell>
          <cell r="C16" t="str">
            <v>	612430197611170015</v>
          </cell>
          <cell r="D16" t="str">
            <v>城关镇河街社区</v>
          </cell>
          <cell r="E16" t="str">
            <v>城关镇-河街社区</v>
          </cell>
          <cell r="F16" t="str">
            <v>集中供养</v>
          </cell>
          <cell r="G16" t="str">
            <v>城关镇敬老院</v>
          </cell>
          <cell r="H16" t="str">
            <v>半护理</v>
          </cell>
        </row>
        <row r="17">
          <cell r="B17" t="str">
            <v>卫志凤</v>
          </cell>
          <cell r="C17" t="str">
            <v>	612430195303090022</v>
          </cell>
          <cell r="D17" t="str">
            <v>城关镇桥儿沟社区</v>
          </cell>
          <cell r="E17" t="str">
            <v>城关镇-桥儿沟社区</v>
          </cell>
          <cell r="F17" t="str">
            <v>集中供养</v>
          </cell>
          <cell r="G17" t="str">
            <v>城关镇敬老院</v>
          </cell>
          <cell r="H17" t="str">
            <v>半护理</v>
          </cell>
        </row>
        <row r="18">
          <cell r="B18" t="str">
            <v>柯贤兵</v>
          </cell>
          <cell r="C18" t="str">
            <v>	612430193711270015</v>
          </cell>
          <cell r="D18" t="str">
            <v>城关镇河街社区</v>
          </cell>
          <cell r="E18" t="str">
            <v>城关镇-河街社区</v>
          </cell>
          <cell r="F18" t="str">
            <v>集中供养</v>
          </cell>
          <cell r="G18" t="str">
            <v>城关镇敬老院</v>
          </cell>
          <cell r="H18" t="str">
            <v>全自理</v>
          </cell>
        </row>
        <row r="19">
          <cell r="B19" t="str">
            <v>王堂红</v>
          </cell>
          <cell r="C19" t="str">
            <v>	612430196305100014</v>
          </cell>
          <cell r="D19" t="str">
            <v>城关镇周家沟廉租房</v>
          </cell>
          <cell r="E19" t="str">
            <v>城关镇-河街社区</v>
          </cell>
          <cell r="F19" t="str">
            <v>集中供养</v>
          </cell>
          <cell r="G19" t="str">
            <v>城关镇敬老院</v>
          </cell>
          <cell r="H19" t="str">
            <v>全自理</v>
          </cell>
        </row>
        <row r="20">
          <cell r="B20" t="str">
            <v>雷顺生</v>
          </cell>
          <cell r="C20" t="str">
            <v>	612430196309163119</v>
          </cell>
          <cell r="D20" t="str">
            <v>城关镇长春路</v>
          </cell>
          <cell r="E20" t="str">
            <v>城关镇-桥儿沟社区</v>
          </cell>
          <cell r="F20" t="str">
            <v>集中供养</v>
          </cell>
          <cell r="G20" t="str">
            <v>县中心敬老院</v>
          </cell>
          <cell r="H20" t="str">
            <v>半护理</v>
          </cell>
        </row>
        <row r="21">
          <cell r="B21" t="str">
            <v>杨东海</v>
          </cell>
          <cell r="C21" t="str">
            <v>	612430196909100015</v>
          </cell>
          <cell r="D21" t="str">
            <v>城关镇桥儿沟社区</v>
          </cell>
          <cell r="E21" t="str">
            <v>城关镇-桥儿沟社区</v>
          </cell>
          <cell r="F21" t="str">
            <v>集中供养</v>
          </cell>
          <cell r="G21" t="str">
            <v>县中心敬老院</v>
          </cell>
          <cell r="H21" t="str">
            <v>全护理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11" sqref="F11"/>
    </sheetView>
  </sheetViews>
  <sheetFormatPr defaultColWidth="9" defaultRowHeight="13.5"/>
  <cols>
    <col min="1" max="1" width="9" style="10"/>
    <col min="2" max="2" width="12.3333333333333" style="10" customWidth="1"/>
    <col min="3" max="3" width="11.5" style="10" customWidth="1"/>
    <col min="4" max="4" width="16.9916666666667" style="10" customWidth="1"/>
    <col min="5" max="6" width="13.9833333333333" style="10" customWidth="1"/>
    <col min="7" max="8" width="15.3" style="10" customWidth="1"/>
    <col min="9" max="9" width="22" style="10" customWidth="1"/>
    <col min="10" max="16384" width="9" style="10"/>
  </cols>
  <sheetData>
    <row r="1" ht="48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0" customFormat="1" ht="33" customHeight="1" spans="1:9">
      <c r="A2" s="10" t="s">
        <v>1</v>
      </c>
      <c r="B2" s="10" t="s">
        <v>2</v>
      </c>
      <c r="I2" s="17" t="s">
        <v>3</v>
      </c>
    </row>
    <row r="3" ht="46" customHeight="1" spans="1:9">
      <c r="A3" s="12" t="s">
        <v>4</v>
      </c>
      <c r="B3" s="12" t="s">
        <v>5</v>
      </c>
      <c r="C3" s="12" t="s">
        <v>6</v>
      </c>
      <c r="D3" s="12"/>
      <c r="E3" s="12" t="s">
        <v>7</v>
      </c>
      <c r="F3" s="12"/>
      <c r="G3" s="12" t="s">
        <v>8</v>
      </c>
      <c r="H3" s="12"/>
      <c r="I3" s="12" t="s">
        <v>9</v>
      </c>
    </row>
    <row r="4" ht="46" customHeight="1" spans="1:9">
      <c r="A4" s="12"/>
      <c r="B4" s="12"/>
      <c r="C4" s="13" t="s">
        <v>10</v>
      </c>
      <c r="D4" s="13" t="s">
        <v>11</v>
      </c>
      <c r="E4" s="13" t="s">
        <v>10</v>
      </c>
      <c r="F4" s="13" t="s">
        <v>11</v>
      </c>
      <c r="G4" s="13" t="s">
        <v>10</v>
      </c>
      <c r="H4" s="13" t="s">
        <v>11</v>
      </c>
      <c r="I4" s="12"/>
    </row>
    <row r="5" s="10" customFormat="1" ht="46" customHeight="1" spans="1:9">
      <c r="A5" s="14">
        <v>1</v>
      </c>
      <c r="B5" s="15" t="s">
        <v>12</v>
      </c>
      <c r="C5" s="15"/>
      <c r="D5" s="12"/>
      <c r="E5" s="15">
        <v>2</v>
      </c>
      <c r="F5" s="12">
        <f>+E5*30</f>
        <v>60</v>
      </c>
      <c r="G5" s="12">
        <f>+E5+C5</f>
        <v>2</v>
      </c>
      <c r="H5" s="12">
        <f>+G5*30</f>
        <v>60</v>
      </c>
      <c r="I5" s="12"/>
    </row>
    <row r="6" s="10" customFormat="1" ht="46" customHeight="1" spans="1:9">
      <c r="A6" s="14">
        <v>2</v>
      </c>
      <c r="B6" s="15" t="s">
        <v>13</v>
      </c>
      <c r="C6" s="15">
        <v>9</v>
      </c>
      <c r="D6" s="12">
        <f>+C6*30</f>
        <v>270</v>
      </c>
      <c r="E6" s="15">
        <v>5</v>
      </c>
      <c r="F6" s="12">
        <f>+E6*30</f>
        <v>150</v>
      </c>
      <c r="G6" s="12">
        <f>+E6+C6</f>
        <v>14</v>
      </c>
      <c r="H6" s="12">
        <f>+G6*30</f>
        <v>420</v>
      </c>
      <c r="I6" s="12"/>
    </row>
    <row r="7" s="10" customFormat="1" ht="46" customHeight="1" spans="1:9">
      <c r="A7" s="14">
        <v>3</v>
      </c>
      <c r="B7" s="15" t="s">
        <v>14</v>
      </c>
      <c r="C7" s="15">
        <v>1</v>
      </c>
      <c r="D7" s="12">
        <f>+C7*30</f>
        <v>30</v>
      </c>
      <c r="E7" s="15"/>
      <c r="F7" s="12"/>
      <c r="G7" s="12">
        <f>+C7+E7</f>
        <v>1</v>
      </c>
      <c r="H7" s="12">
        <f>+G7*30</f>
        <v>30</v>
      </c>
      <c r="I7" s="12"/>
    </row>
    <row r="8" s="10" customFormat="1" ht="46" customHeight="1" spans="1:9">
      <c r="A8" s="14">
        <v>4</v>
      </c>
      <c r="B8" s="15" t="s">
        <v>15</v>
      </c>
      <c r="C8" s="16"/>
      <c r="D8" s="12"/>
      <c r="E8" s="15">
        <v>1</v>
      </c>
      <c r="F8" s="12">
        <f>+E8*30</f>
        <v>30</v>
      </c>
      <c r="G8" s="12">
        <f>+C8+E8</f>
        <v>1</v>
      </c>
      <c r="H8" s="12">
        <f>+G8*30</f>
        <v>30</v>
      </c>
      <c r="I8" s="12"/>
    </row>
    <row r="9" ht="46" customHeight="1" spans="1:9">
      <c r="A9" s="12" t="s">
        <v>8</v>
      </c>
      <c r="B9" s="12"/>
      <c r="C9" s="12">
        <f t="shared" ref="C9:H9" si="0">SUM(C5:C7)</f>
        <v>10</v>
      </c>
      <c r="D9" s="12">
        <f t="shared" si="0"/>
        <v>300</v>
      </c>
      <c r="E9" s="12">
        <f>SUM(E5:E8)</f>
        <v>8</v>
      </c>
      <c r="F9" s="12">
        <f t="shared" si="0"/>
        <v>210</v>
      </c>
      <c r="G9" s="12">
        <f t="shared" si="0"/>
        <v>17</v>
      </c>
      <c r="H9" s="12">
        <f>SUM(H5:H8)</f>
        <v>540</v>
      </c>
      <c r="I9" s="12"/>
    </row>
    <row r="10" ht="46" customHeight="1" spans="2:7">
      <c r="B10" s="10" t="s">
        <v>16</v>
      </c>
      <c r="G10" s="10" t="s">
        <v>17</v>
      </c>
    </row>
    <row r="11" ht="46" customHeight="1"/>
  </sheetData>
  <mergeCells count="8">
    <mergeCell ref="A1:I1"/>
    <mergeCell ref="C3:D3"/>
    <mergeCell ref="E3:F3"/>
    <mergeCell ref="G3:H3"/>
    <mergeCell ref="A9:B9"/>
    <mergeCell ref="A3:A4"/>
    <mergeCell ref="B3:B4"/>
    <mergeCell ref="I3:I4"/>
  </mergeCells>
  <pageMargins left="0.7" right="0.7" top="1.10208333333333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24" sqref="I24"/>
    </sheetView>
  </sheetViews>
  <sheetFormatPr defaultColWidth="9" defaultRowHeight="13.5" outlineLevelCol="5"/>
  <cols>
    <col min="1" max="1" width="5.55833333333333" customWidth="1"/>
    <col min="2" max="3" width="9.55833333333333" customWidth="1"/>
    <col min="4" max="4" width="13.8916666666667" customWidth="1"/>
    <col min="5" max="5" width="15" customWidth="1"/>
    <col min="6" max="6" width="21.4166666666667" customWidth="1"/>
    <col min="7" max="7" width="14.9166666666667" customWidth="1"/>
  </cols>
  <sheetData>
    <row r="1" ht="27" spans="1:6">
      <c r="A1" s="2" t="s">
        <v>18</v>
      </c>
      <c r="B1" s="2"/>
      <c r="C1" s="2"/>
      <c r="D1" s="2"/>
      <c r="E1" s="2"/>
      <c r="F1" s="2"/>
    </row>
    <row r="2" ht="12" customHeight="1" spans="1:6">
      <c r="A2" s="2"/>
      <c r="B2" s="2"/>
      <c r="C2" s="2"/>
      <c r="D2" s="2"/>
      <c r="E2" s="2"/>
      <c r="F2" s="2"/>
    </row>
    <row r="3" ht="25" customHeight="1" spans="1:6">
      <c r="A3" t="s">
        <v>1</v>
      </c>
      <c r="B3" t="s">
        <v>2</v>
      </c>
      <c r="E3" s="3" t="s">
        <v>3</v>
      </c>
      <c r="F3" s="3"/>
    </row>
    <row r="4" s="1" customFormat="1" ht="36" customHeight="1" spans="1:6">
      <c r="A4" s="4" t="s">
        <v>4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9</v>
      </c>
    </row>
    <row r="5" ht="19.2" customHeight="1" spans="1:6">
      <c r="A5" s="5">
        <v>1</v>
      </c>
      <c r="B5" s="6" t="s">
        <v>23</v>
      </c>
      <c r="C5" s="5" t="s">
        <v>6</v>
      </c>
      <c r="D5" s="7" t="str">
        <f>VLOOKUP(B5,[1]发放明细表!$B$4:$H$21,7,0)</f>
        <v>半护理</v>
      </c>
      <c r="E5" s="7">
        <v>30</v>
      </c>
      <c r="F5" s="7"/>
    </row>
    <row r="6" ht="19.2" customHeight="1" spans="1:6">
      <c r="A6" s="5">
        <v>2</v>
      </c>
      <c r="B6" s="5" t="s">
        <v>24</v>
      </c>
      <c r="C6" s="5" t="s">
        <v>6</v>
      </c>
      <c r="D6" s="7" t="str">
        <f>VLOOKUP(B6,[1]发放明细表!$B$4:$H$21,7,0)</f>
        <v>全自理</v>
      </c>
      <c r="E6" s="7">
        <v>30</v>
      </c>
      <c r="F6" s="7"/>
    </row>
    <row r="7" ht="19.2" customHeight="1" spans="1:6">
      <c r="A7" s="5">
        <v>3</v>
      </c>
      <c r="B7" s="5" t="s">
        <v>25</v>
      </c>
      <c r="C7" s="5" t="s">
        <v>6</v>
      </c>
      <c r="D7" s="7" t="str">
        <f>VLOOKUP(B7,[1]发放明细表!$B$4:$H$21,7,0)</f>
        <v>半护理</v>
      </c>
      <c r="E7" s="7">
        <v>30</v>
      </c>
      <c r="F7" s="7"/>
    </row>
    <row r="8" ht="19.2" customHeight="1" spans="1:6">
      <c r="A8" s="5">
        <v>4</v>
      </c>
      <c r="B8" s="5" t="s">
        <v>26</v>
      </c>
      <c r="C8" s="5" t="s">
        <v>6</v>
      </c>
      <c r="D8" s="7" t="str">
        <f>VLOOKUP(B8,[1]发放明细表!$B$4:$H$21,7,0)</f>
        <v>全自理</v>
      </c>
      <c r="E8" s="7">
        <v>30</v>
      </c>
      <c r="F8" s="7"/>
    </row>
    <row r="9" ht="19.2" customHeight="1" spans="1:6">
      <c r="A9" s="5">
        <v>5</v>
      </c>
      <c r="B9" s="5" t="s">
        <v>27</v>
      </c>
      <c r="C9" s="5" t="s">
        <v>6</v>
      </c>
      <c r="D9" s="7" t="str">
        <f>VLOOKUP(B9,[1]发放明细表!$B$4:$H$21,7,0)</f>
        <v>半护理</v>
      </c>
      <c r="E9" s="7">
        <v>30</v>
      </c>
      <c r="F9" s="7"/>
    </row>
    <row r="10" ht="19.2" customHeight="1" spans="1:6">
      <c r="A10" s="5">
        <v>6</v>
      </c>
      <c r="B10" s="5" t="s">
        <v>28</v>
      </c>
      <c r="C10" s="5" t="s">
        <v>6</v>
      </c>
      <c r="D10" s="7" t="str">
        <f>VLOOKUP(B10,[1]发放明细表!$B$4:$H$21,7,0)</f>
        <v>半护理</v>
      </c>
      <c r="E10" s="7">
        <v>30</v>
      </c>
      <c r="F10" s="7"/>
    </row>
    <row r="11" ht="19.2" customHeight="1" spans="1:6">
      <c r="A11" s="5">
        <v>7</v>
      </c>
      <c r="B11" s="5" t="s">
        <v>29</v>
      </c>
      <c r="C11" s="5" t="s">
        <v>6</v>
      </c>
      <c r="D11" s="7" t="str">
        <f>VLOOKUP(B11,[1]发放明细表!$B$4:$H$21,7,0)</f>
        <v>全自理</v>
      </c>
      <c r="E11" s="7">
        <v>30</v>
      </c>
      <c r="F11" s="7"/>
    </row>
    <row r="12" ht="19.2" customHeight="1" spans="1:6">
      <c r="A12" s="5">
        <v>8</v>
      </c>
      <c r="B12" s="5" t="s">
        <v>30</v>
      </c>
      <c r="C12" s="5" t="s">
        <v>6</v>
      </c>
      <c r="D12" s="7" t="str">
        <f>VLOOKUP(B12,[1]发放明细表!$B$4:$H$21,7,0)</f>
        <v>半护理</v>
      </c>
      <c r="E12" s="7">
        <v>30</v>
      </c>
      <c r="F12" s="7"/>
    </row>
    <row r="13" ht="19.2" customHeight="1" spans="1:6">
      <c r="A13" s="5">
        <v>9</v>
      </c>
      <c r="B13" s="5" t="s">
        <v>31</v>
      </c>
      <c r="C13" s="8" t="s">
        <v>6</v>
      </c>
      <c r="D13" s="7" t="str">
        <f>VLOOKUP(B13,[1]发放明细表!$B$4:$H$21,7,0)</f>
        <v>半护理</v>
      </c>
      <c r="E13" s="7">
        <v>30</v>
      </c>
      <c r="F13" s="7"/>
    </row>
    <row r="14" ht="19.2" customHeight="1" spans="1:6">
      <c r="A14" s="5">
        <v>10</v>
      </c>
      <c r="B14" s="5" t="s">
        <v>32</v>
      </c>
      <c r="C14" s="5" t="s">
        <v>6</v>
      </c>
      <c r="D14" s="7" t="str">
        <f>VLOOKUP(B14,[1]发放明细表!$B$4:$H$21,7,0)</f>
        <v>半护理</v>
      </c>
      <c r="E14" s="7">
        <v>30</v>
      </c>
      <c r="F14" s="7"/>
    </row>
    <row r="15" ht="19.2" customHeight="1" spans="1:6">
      <c r="A15" s="5">
        <v>11</v>
      </c>
      <c r="B15" s="5" t="s">
        <v>33</v>
      </c>
      <c r="C15" s="5" t="s">
        <v>7</v>
      </c>
      <c r="D15" s="7" t="str">
        <f>VLOOKUP(B15,[1]发放明细表!$B$4:$H$21,7,0)</f>
        <v>半护理</v>
      </c>
      <c r="E15" s="7">
        <v>30</v>
      </c>
      <c r="F15" s="7"/>
    </row>
    <row r="16" ht="19.2" customHeight="1" spans="1:6">
      <c r="A16" s="5">
        <v>12</v>
      </c>
      <c r="B16" s="5" t="s">
        <v>34</v>
      </c>
      <c r="C16" s="5" t="s">
        <v>7</v>
      </c>
      <c r="D16" s="7" t="str">
        <f>VLOOKUP(B16,[1]发放明细表!$B$4:$H$21,7,0)</f>
        <v>全自理</v>
      </c>
      <c r="E16" s="7">
        <v>30</v>
      </c>
      <c r="F16" s="7"/>
    </row>
    <row r="17" ht="19.2" customHeight="1" spans="1:6">
      <c r="A17" s="5">
        <v>13</v>
      </c>
      <c r="B17" s="5" t="s">
        <v>35</v>
      </c>
      <c r="C17" s="5" t="s">
        <v>7</v>
      </c>
      <c r="D17" s="7" t="str">
        <f>VLOOKUP(B17,[1]发放明细表!$B$4:$H$21,7,0)</f>
        <v>半护理</v>
      </c>
      <c r="E17" s="7">
        <v>30</v>
      </c>
      <c r="F17" s="7"/>
    </row>
    <row r="18" ht="19.2" customHeight="1" spans="1:6">
      <c r="A18" s="5">
        <v>14</v>
      </c>
      <c r="B18" s="5" t="s">
        <v>36</v>
      </c>
      <c r="C18" s="5" t="s">
        <v>7</v>
      </c>
      <c r="D18" s="7" t="str">
        <f>VLOOKUP(B18,[1]发放明细表!$B$4:$H$21,7,0)</f>
        <v>半护理</v>
      </c>
      <c r="E18" s="7">
        <v>30</v>
      </c>
      <c r="F18" s="7"/>
    </row>
    <row r="19" ht="19.2" customHeight="1" spans="1:6">
      <c r="A19" s="5">
        <v>15</v>
      </c>
      <c r="B19" s="5" t="s">
        <v>37</v>
      </c>
      <c r="C19" s="5" t="s">
        <v>7</v>
      </c>
      <c r="D19" s="7" t="str">
        <f>VLOOKUP(B19,[1]发放明细表!$B$4:$H$21,7,0)</f>
        <v>全自理</v>
      </c>
      <c r="E19" s="7">
        <v>30</v>
      </c>
      <c r="F19" s="7"/>
    </row>
    <row r="20" ht="19.2" customHeight="1" spans="1:6">
      <c r="A20" s="5">
        <v>16</v>
      </c>
      <c r="B20" s="5" t="s">
        <v>38</v>
      </c>
      <c r="C20" s="9" t="s">
        <v>7</v>
      </c>
      <c r="D20" s="7" t="str">
        <f>VLOOKUP(B20,[1]发放明细表!$B$4:$H$21,7,0)</f>
        <v>全自理</v>
      </c>
      <c r="E20" s="7">
        <v>30</v>
      </c>
      <c r="F20" s="7"/>
    </row>
    <row r="21" ht="19.2" customHeight="1" spans="1:6">
      <c r="A21" s="5">
        <v>17</v>
      </c>
      <c r="B21" s="5" t="s">
        <v>39</v>
      </c>
      <c r="C21" s="9" t="s">
        <v>7</v>
      </c>
      <c r="D21" s="7" t="str">
        <f>VLOOKUP(B21,[1]发放明细表!$B$4:$H$21,7,0)</f>
        <v>半护理</v>
      </c>
      <c r="E21" s="7">
        <v>30</v>
      </c>
      <c r="F21" s="7"/>
    </row>
    <row r="22" ht="19.2" customHeight="1" spans="1:6">
      <c r="A22" s="5">
        <v>18</v>
      </c>
      <c r="B22" s="5" t="s">
        <v>40</v>
      </c>
      <c r="C22" s="9" t="s">
        <v>7</v>
      </c>
      <c r="D22" s="7" t="str">
        <f>VLOOKUP(B22,[1]发放明细表!$B$4:$H$21,7,0)</f>
        <v>全护理</v>
      </c>
      <c r="E22" s="7">
        <v>30</v>
      </c>
      <c r="F22" s="7"/>
    </row>
    <row r="23" ht="19.2" customHeight="1" spans="1:6">
      <c r="A23" s="9" t="s">
        <v>8</v>
      </c>
      <c r="B23" s="9"/>
      <c r="C23" s="9"/>
      <c r="D23" s="9"/>
      <c r="E23" s="9">
        <f>SUM(E5:E22)</f>
        <v>540</v>
      </c>
      <c r="F23" s="9"/>
    </row>
    <row r="24" ht="19.2" customHeight="1"/>
    <row r="25" ht="19.2" customHeight="1"/>
    <row r="26" ht="19.2" customHeight="1"/>
    <row r="27" ht="19.2" customHeight="1"/>
    <row r="28" ht="19.2" customHeight="1"/>
  </sheetData>
  <mergeCells count="3">
    <mergeCell ref="A1:F1"/>
    <mergeCell ref="E3:F3"/>
    <mergeCell ref="A23:C23"/>
  </mergeCells>
  <pageMargins left="0.7" right="0.7" top="1.22013888888889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7月价格临时补贴明细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2020-04-15T01:41:00Z</dcterms:created>
  <dcterms:modified xsi:type="dcterms:W3CDTF">2022-09-14T07:06:43Z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0203C6C4B7BD4311BF330ADC54F7D3F5</vt:lpwstr>
  </property>
</Properties>
</file>