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35" activeTab="1"/>
  </bookViews>
  <sheets>
    <sheet name="照料护理费汇总表 " sheetId="2" r:id="rId1"/>
    <sheet name="发放明细表" sheetId="1" r:id="rId2"/>
  </sheets>
  <definedNames>
    <definedName name="_xlnm._FilterDatabase" localSheetId="1" hidden="1">发放明细表!$A$3:$I$26</definedName>
  </definedNames>
  <calcPr calcId="144525"/>
</workbook>
</file>

<file path=xl/sharedStrings.xml><?xml version="1.0" encoding="utf-8"?>
<sst xmlns="http://schemas.openxmlformats.org/spreadsheetml/2006/main" count="160" uniqueCount="70">
  <si>
    <t xml:space="preserve">2022年1-2月份城城市特困人员照料护理费汇总表 </t>
  </si>
  <si>
    <t>单位：人.元</t>
  </si>
  <si>
    <t>序号</t>
  </si>
  <si>
    <t>乡镇名称</t>
  </si>
  <si>
    <t>分散供养</t>
  </si>
  <si>
    <t>集中供养</t>
  </si>
  <si>
    <t>合计</t>
  </si>
  <si>
    <t>备注</t>
  </si>
  <si>
    <t>全自理</t>
  </si>
  <si>
    <t>半护理</t>
  </si>
  <si>
    <t>全护理</t>
  </si>
  <si>
    <t>小计</t>
  </si>
  <si>
    <t>人数</t>
  </si>
  <si>
    <t>金额</t>
  </si>
  <si>
    <t>县中心敬老院</t>
  </si>
  <si>
    <t>城关镇</t>
  </si>
  <si>
    <t>冷水镇</t>
  </si>
  <si>
    <t>西营镇</t>
  </si>
  <si>
    <t xml:space="preserve">2022年1-2月份城市特困人员照料护理费发放明细表	</t>
  </si>
  <si>
    <t>户主姓名</t>
  </si>
  <si>
    <t>所属地区</t>
  </si>
  <si>
    <t>供养方式</t>
  </si>
  <si>
    <t>所在敬老院</t>
  </si>
  <si>
    <t>生活自理能力</t>
  </si>
  <si>
    <t>月发放金额:元/月</t>
  </si>
  <si>
    <t>1-2月共发放金额：元</t>
  </si>
  <si>
    <t>护理人姓名</t>
  </si>
  <si>
    <t>龚远军</t>
  </si>
  <si>
    <t>冷水镇-洞子社区</t>
  </si>
  <si>
    <t>龚世林</t>
  </si>
  <si>
    <t>薛建平</t>
  </si>
  <si>
    <t>西营镇-新建村委会</t>
  </si>
  <si>
    <t>薛建国</t>
  </si>
  <si>
    <t>计均贵</t>
  </si>
  <si>
    <t>城关镇-河街社区</t>
  </si>
  <si>
    <t>李载乾</t>
  </si>
  <si>
    <t>杜明泽</t>
  </si>
  <si>
    <t>杜海林</t>
  </si>
  <si>
    <t>石延平</t>
  </si>
  <si>
    <t>石延安</t>
  </si>
  <si>
    <t>胡先信</t>
  </si>
  <si>
    <t>胡琳琳</t>
  </si>
  <si>
    <t>刘生林</t>
  </si>
  <si>
    <t>城关镇-清风社区</t>
  </si>
  <si>
    <t>刘娅娣</t>
  </si>
  <si>
    <t>曹树全</t>
  </si>
  <si>
    <t>阮家娥</t>
  </si>
  <si>
    <t>邓群</t>
  </si>
  <si>
    <t>邓玉安</t>
  </si>
  <si>
    <t>卢才铁</t>
  </si>
  <si>
    <t>卢才刚</t>
  </si>
  <si>
    <t>杨顺喜</t>
  </si>
  <si>
    <t>杨德贵</t>
  </si>
  <si>
    <t>文自军</t>
  </si>
  <si>
    <t>文燕</t>
  </si>
  <si>
    <t>徐刚</t>
  </si>
  <si>
    <t>城关镇-桥儿沟社区</t>
  </si>
  <si>
    <t>徐雪</t>
  </si>
  <si>
    <t>贺保</t>
  </si>
  <si>
    <t>张绪芳</t>
  </si>
  <si>
    <t>陈建平</t>
  </si>
  <si>
    <t>城关镇敬老院</t>
  </si>
  <si>
    <t>艾德仙</t>
  </si>
  <si>
    <t>张德全</t>
  </si>
  <si>
    <t>卫志凤</t>
  </si>
  <si>
    <t>柯贤兵</t>
  </si>
  <si>
    <t>王堂红</t>
  </si>
  <si>
    <t>雷顺生</t>
  </si>
  <si>
    <t>杨东海</t>
  </si>
  <si>
    <t>合 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</si>
</sst>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7" applyNumberFormat="0" applyAlignment="0" applyProtection="0">
      <alignment vertical="center"/>
    </xf>
    <xf numFmtId="0" fontId="22" fillId="13" borderId="11" applyNumberFormat="0" applyAlignment="0" applyProtection="0">
      <alignment vertical="center"/>
    </xf>
    <xf numFmtId="0" fontId="7" fillId="4" borderId="5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left" vertical="center" shrinkToFit="1"/>
    </xf>
    <xf numFmtId="0" fontId="1" fillId="0" borderId="1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 shrinkToFit="1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 shrinkToFit="1"/>
    </xf>
    <xf numFmtId="0" fontId="5" fillId="0" borderId="0" xfId="0" applyFont="1" applyFill="1">
      <alignment vertical="center"/>
    </xf>
    <xf numFmtId="0" fontId="5" fillId="0" borderId="1" xfId="0" applyFont="1" applyFill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"/>
  <sheetViews>
    <sheetView zoomScale="85" zoomScaleNormal="85" workbookViewId="0">
      <selection activeCell="C12" sqref="C12"/>
    </sheetView>
  </sheetViews>
  <sheetFormatPr defaultColWidth="9" defaultRowHeight="24" customHeight="1"/>
  <cols>
    <col min="1" max="1" width="6" style="17" customWidth="1"/>
    <col min="2" max="2" width="15.3333333333333" style="17" customWidth="1"/>
    <col min="3" max="3" width="8" style="17" customWidth="1"/>
    <col min="4" max="9" width="6" style="17" customWidth="1"/>
    <col min="10" max="10" width="7.10833333333333" style="17" customWidth="1"/>
    <col min="11" max="19" width="6" style="17" customWidth="1"/>
    <col min="20" max="20" width="8.775" style="17" customWidth="1"/>
    <col min="21" max="21" width="10" style="17" customWidth="1"/>
    <col min="22" max="16384" width="9" style="17"/>
  </cols>
  <sheetData>
    <row r="1" ht="43" customHeight="1" spans="1:21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</row>
    <row r="2" customHeight="1" spans="20:20">
      <c r="T2" s="23" t="s">
        <v>1</v>
      </c>
    </row>
    <row r="3" ht="36" customHeight="1" spans="1:21">
      <c r="A3" s="19" t="s">
        <v>2</v>
      </c>
      <c r="B3" s="19" t="s">
        <v>3</v>
      </c>
      <c r="C3" s="19" t="s">
        <v>4</v>
      </c>
      <c r="D3" s="19"/>
      <c r="E3" s="19"/>
      <c r="F3" s="19"/>
      <c r="G3" s="19"/>
      <c r="H3" s="19"/>
      <c r="I3" s="19"/>
      <c r="J3" s="19"/>
      <c r="K3" s="19" t="s">
        <v>5</v>
      </c>
      <c r="L3" s="19"/>
      <c r="M3" s="19"/>
      <c r="N3" s="19"/>
      <c r="O3" s="19"/>
      <c r="P3" s="19"/>
      <c r="Q3" s="19"/>
      <c r="R3" s="19"/>
      <c r="S3" s="24" t="s">
        <v>6</v>
      </c>
      <c r="T3" s="24"/>
      <c r="U3" s="24" t="s">
        <v>7</v>
      </c>
    </row>
    <row r="4" ht="36" customHeight="1" spans="1:21">
      <c r="A4" s="19"/>
      <c r="B4" s="19"/>
      <c r="C4" s="19" t="s">
        <v>8</v>
      </c>
      <c r="D4" s="19"/>
      <c r="E4" s="19" t="s">
        <v>9</v>
      </c>
      <c r="F4" s="19"/>
      <c r="G4" s="19" t="s">
        <v>10</v>
      </c>
      <c r="H4" s="19"/>
      <c r="I4" s="19" t="s">
        <v>11</v>
      </c>
      <c r="J4" s="19"/>
      <c r="K4" s="19" t="s">
        <v>8</v>
      </c>
      <c r="L4" s="19"/>
      <c r="M4" s="19" t="s">
        <v>9</v>
      </c>
      <c r="N4" s="19"/>
      <c r="O4" s="19" t="s">
        <v>10</v>
      </c>
      <c r="P4" s="19"/>
      <c r="Q4" s="19" t="s">
        <v>11</v>
      </c>
      <c r="R4" s="19"/>
      <c r="S4" s="24"/>
      <c r="T4" s="24"/>
      <c r="U4" s="24"/>
    </row>
    <row r="5" ht="36" customHeight="1" spans="1:21">
      <c r="A5" s="19"/>
      <c r="B5" s="19"/>
      <c r="C5" s="19" t="s">
        <v>12</v>
      </c>
      <c r="D5" s="19" t="s">
        <v>13</v>
      </c>
      <c r="E5" s="19" t="s">
        <v>12</v>
      </c>
      <c r="F5" s="19" t="s">
        <v>13</v>
      </c>
      <c r="G5" s="19" t="s">
        <v>12</v>
      </c>
      <c r="H5" s="19" t="s">
        <v>13</v>
      </c>
      <c r="I5" s="19" t="s">
        <v>12</v>
      </c>
      <c r="J5" s="19" t="s">
        <v>13</v>
      </c>
      <c r="K5" s="19" t="s">
        <v>12</v>
      </c>
      <c r="L5" s="19" t="s">
        <v>13</v>
      </c>
      <c r="M5" s="19" t="s">
        <v>12</v>
      </c>
      <c r="N5" s="19" t="s">
        <v>13</v>
      </c>
      <c r="O5" s="19" t="s">
        <v>12</v>
      </c>
      <c r="P5" s="19" t="s">
        <v>13</v>
      </c>
      <c r="Q5" s="19" t="s">
        <v>12</v>
      </c>
      <c r="R5" s="19" t="s">
        <v>13</v>
      </c>
      <c r="S5" s="24" t="s">
        <v>12</v>
      </c>
      <c r="T5" s="24" t="s">
        <v>13</v>
      </c>
      <c r="U5" s="24"/>
    </row>
    <row r="6" ht="36" customHeight="1" spans="1:21">
      <c r="A6" s="19">
        <v>1</v>
      </c>
      <c r="B6" s="19" t="s">
        <v>14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>
        <v>1</v>
      </c>
      <c r="N6" s="19">
        <f>+M6*263*2</f>
        <v>526</v>
      </c>
      <c r="O6" s="19">
        <v>1</v>
      </c>
      <c r="P6" s="19">
        <f>+O6*438*2</f>
        <v>876</v>
      </c>
      <c r="Q6" s="19">
        <f>+O6+M6+K6</f>
        <v>2</v>
      </c>
      <c r="R6" s="19">
        <f>+P6+N6+L6</f>
        <v>1402</v>
      </c>
      <c r="S6" s="24">
        <f>+Q6+I6</f>
        <v>2</v>
      </c>
      <c r="T6" s="24">
        <f>+R6+J6</f>
        <v>1402</v>
      </c>
      <c r="U6" s="24"/>
    </row>
    <row r="7" ht="36" customHeight="1" spans="1:21">
      <c r="A7" s="19">
        <v>2</v>
      </c>
      <c r="B7" s="19" t="s">
        <v>15</v>
      </c>
      <c r="C7" s="19">
        <v>5</v>
      </c>
      <c r="D7" s="19">
        <f>+C7*175*2</f>
        <v>1750</v>
      </c>
      <c r="E7" s="19">
        <v>7</v>
      </c>
      <c r="F7" s="19">
        <f>+E7*263*2</f>
        <v>3682</v>
      </c>
      <c r="G7" s="19"/>
      <c r="H7" s="19"/>
      <c r="I7" s="19">
        <f>+C7+G7+E7</f>
        <v>12</v>
      </c>
      <c r="J7" s="19">
        <f>+H7+F7+D7</f>
        <v>5432</v>
      </c>
      <c r="K7" s="19">
        <v>3</v>
      </c>
      <c r="L7" s="19">
        <f>175*K7*2</f>
        <v>1050</v>
      </c>
      <c r="M7" s="19">
        <v>3</v>
      </c>
      <c r="N7" s="19">
        <f>+M7*263*2</f>
        <v>1578</v>
      </c>
      <c r="O7" s="19"/>
      <c r="P7" s="19"/>
      <c r="Q7" s="19">
        <f>+O7+M7+K7</f>
        <v>6</v>
      </c>
      <c r="R7" s="19">
        <f>+P7+N7+L7</f>
        <v>2628</v>
      </c>
      <c r="S7" s="24">
        <f>+Q7+I7</f>
        <v>18</v>
      </c>
      <c r="T7" s="24">
        <f>+R7+J7</f>
        <v>8060</v>
      </c>
      <c r="U7" s="24"/>
    </row>
    <row r="8" ht="36" customHeight="1" spans="1:21">
      <c r="A8" s="19">
        <v>3</v>
      </c>
      <c r="B8" s="19" t="s">
        <v>16</v>
      </c>
      <c r="C8" s="19"/>
      <c r="D8" s="19"/>
      <c r="E8" s="19">
        <v>1</v>
      </c>
      <c r="F8" s="19">
        <f>+E8*263*2</f>
        <v>526</v>
      </c>
      <c r="G8" s="19"/>
      <c r="H8" s="19"/>
      <c r="I8" s="19">
        <f>+C8+G8+E8</f>
        <v>1</v>
      </c>
      <c r="J8" s="19">
        <f>+H8+F8+D8</f>
        <v>526</v>
      </c>
      <c r="K8" s="19"/>
      <c r="L8" s="19"/>
      <c r="M8" s="19"/>
      <c r="N8" s="19"/>
      <c r="O8" s="19"/>
      <c r="P8" s="19"/>
      <c r="Q8" s="19"/>
      <c r="R8" s="19"/>
      <c r="S8" s="24">
        <f>+Q8+I8</f>
        <v>1</v>
      </c>
      <c r="T8" s="24">
        <f>+R8+J8</f>
        <v>526</v>
      </c>
      <c r="U8" s="24"/>
    </row>
    <row r="9" ht="36" customHeight="1" spans="1:21">
      <c r="A9" s="19">
        <v>4</v>
      </c>
      <c r="B9" s="19" t="s">
        <v>17</v>
      </c>
      <c r="C9" s="19"/>
      <c r="D9" s="19"/>
      <c r="E9" s="19">
        <v>1</v>
      </c>
      <c r="F9" s="19">
        <f>+E9*263*2</f>
        <v>526</v>
      </c>
      <c r="G9" s="19"/>
      <c r="H9" s="19"/>
      <c r="I9" s="19">
        <f>+C9+G9+E9</f>
        <v>1</v>
      </c>
      <c r="J9" s="19">
        <f>+H9+F9+D9</f>
        <v>526</v>
      </c>
      <c r="K9" s="19"/>
      <c r="L9" s="19"/>
      <c r="M9" s="19"/>
      <c r="N9" s="19"/>
      <c r="O9" s="19"/>
      <c r="P9" s="19"/>
      <c r="Q9" s="19"/>
      <c r="R9" s="19"/>
      <c r="S9" s="24">
        <f>+Q9+I9</f>
        <v>1</v>
      </c>
      <c r="T9" s="24">
        <f>+R9+J9</f>
        <v>526</v>
      </c>
      <c r="U9" s="24"/>
    </row>
    <row r="10" ht="36" customHeight="1" spans="1:21">
      <c r="A10" s="19" t="s">
        <v>6</v>
      </c>
      <c r="B10" s="19"/>
      <c r="C10" s="19">
        <f t="shared" ref="C10:H10" si="0">SUM(C6:C9)</f>
        <v>5</v>
      </c>
      <c r="D10" s="19">
        <f t="shared" si="0"/>
        <v>1750</v>
      </c>
      <c r="E10" s="19">
        <f t="shared" si="0"/>
        <v>9</v>
      </c>
      <c r="F10" s="19">
        <f t="shared" si="0"/>
        <v>4734</v>
      </c>
      <c r="G10" s="19"/>
      <c r="H10" s="19"/>
      <c r="I10" s="19">
        <f t="shared" ref="G10:T10" si="1">SUM(I6:I9)</f>
        <v>14</v>
      </c>
      <c r="J10" s="19">
        <f t="shared" si="1"/>
        <v>6484</v>
      </c>
      <c r="K10" s="19">
        <f t="shared" si="1"/>
        <v>3</v>
      </c>
      <c r="L10" s="19">
        <f t="shared" si="1"/>
        <v>1050</v>
      </c>
      <c r="M10" s="19">
        <f t="shared" si="1"/>
        <v>4</v>
      </c>
      <c r="N10" s="19">
        <f t="shared" si="1"/>
        <v>2104</v>
      </c>
      <c r="O10" s="19">
        <f t="shared" si="1"/>
        <v>1</v>
      </c>
      <c r="P10" s="19">
        <f t="shared" si="1"/>
        <v>876</v>
      </c>
      <c r="Q10" s="19">
        <f t="shared" si="1"/>
        <v>8</v>
      </c>
      <c r="R10" s="19">
        <f t="shared" si="1"/>
        <v>4030</v>
      </c>
      <c r="S10" s="24">
        <f t="shared" si="1"/>
        <v>22</v>
      </c>
      <c r="T10" s="24">
        <f t="shared" si="1"/>
        <v>10514</v>
      </c>
      <c r="U10" s="24"/>
    </row>
    <row r="11" ht="36" customHeight="1" spans="1:21">
      <c r="A11" s="20"/>
      <c r="B11" s="20"/>
      <c r="C11" s="21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</row>
    <row r="12" ht="36" customHeight="1" spans="1:21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</row>
  </sheetData>
  <mergeCells count="16">
    <mergeCell ref="A1:U1"/>
    <mergeCell ref="C3:J3"/>
    <mergeCell ref="K3:R3"/>
    <mergeCell ref="C4:D4"/>
    <mergeCell ref="E4:F4"/>
    <mergeCell ref="G4:H4"/>
    <mergeCell ref="I4:J4"/>
    <mergeCell ref="K4:L4"/>
    <mergeCell ref="M4:N4"/>
    <mergeCell ref="O4:P4"/>
    <mergeCell ref="Q4:R4"/>
    <mergeCell ref="A10:B10"/>
    <mergeCell ref="A3:A5"/>
    <mergeCell ref="B3:B5"/>
    <mergeCell ref="U3:U5"/>
    <mergeCell ref="S3:T4"/>
  </mergeCells>
  <pageMargins left="0.472222222222222" right="0.472222222222222" top="1.57430555555556" bottom="0.748031496062992" header="0.31496062992126" footer="0.31496062992126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tabSelected="1" zoomScale="70" zoomScaleNormal="70" workbookViewId="0">
      <selection activeCell="Q15" sqref="Q15"/>
    </sheetView>
  </sheetViews>
  <sheetFormatPr defaultColWidth="9" defaultRowHeight="18" customHeight="1"/>
  <cols>
    <col min="1" max="1" width="5.10833333333333" style="2" customWidth="1"/>
    <col min="2" max="2" width="9" style="3" customWidth="1"/>
    <col min="3" max="3" width="19.775" style="4" customWidth="1"/>
    <col min="4" max="4" width="10.1083333333333" style="3" customWidth="1"/>
    <col min="5" max="5" width="14.5583333333333" style="3" customWidth="1"/>
    <col min="6" max="6" width="8.225" style="3" customWidth="1"/>
    <col min="7" max="7" width="12.3666666666667" style="3" customWidth="1"/>
    <col min="8" max="8" width="12.225" style="3" customWidth="1"/>
    <col min="9" max="9" width="8.775" style="3" customWidth="1"/>
    <col min="10" max="10" width="9" style="2" customWidth="1"/>
    <col min="11" max="16384" width="9" style="2"/>
  </cols>
  <sheetData>
    <row r="1" ht="37.95" customHeight="1" spans="1:9">
      <c r="A1" s="5" t="s">
        <v>18</v>
      </c>
      <c r="B1" s="5"/>
      <c r="C1" s="6"/>
      <c r="D1" s="5"/>
      <c r="E1" s="5"/>
      <c r="F1" s="5"/>
      <c r="G1" s="5"/>
      <c r="H1" s="5"/>
      <c r="I1" s="5"/>
    </row>
    <row r="3" s="1" customFormat="1" ht="49" customHeight="1" spans="1:9">
      <c r="A3" s="7" t="s">
        <v>2</v>
      </c>
      <c r="B3" s="7" t="s">
        <v>19</v>
      </c>
      <c r="C3" s="8" t="s">
        <v>20</v>
      </c>
      <c r="D3" s="9" t="s">
        <v>21</v>
      </c>
      <c r="E3" s="9" t="s">
        <v>22</v>
      </c>
      <c r="F3" s="7" t="s">
        <v>23</v>
      </c>
      <c r="G3" s="7" t="s">
        <v>24</v>
      </c>
      <c r="H3" s="7" t="s">
        <v>25</v>
      </c>
      <c r="I3" s="7" t="s">
        <v>26</v>
      </c>
    </row>
    <row r="4" ht="27" customHeight="1" spans="1:9">
      <c r="A4" s="9">
        <v>1</v>
      </c>
      <c r="B4" s="10" t="s">
        <v>27</v>
      </c>
      <c r="C4" s="11" t="s">
        <v>28</v>
      </c>
      <c r="D4" s="9" t="s">
        <v>4</v>
      </c>
      <c r="E4" s="9"/>
      <c r="F4" s="10" t="s">
        <v>9</v>
      </c>
      <c r="G4" s="10">
        <v>263</v>
      </c>
      <c r="H4" s="10">
        <f>+G4*2</f>
        <v>526</v>
      </c>
      <c r="I4" s="10" t="s">
        <v>29</v>
      </c>
    </row>
    <row r="5" s="2" customFormat="1" ht="27" customHeight="1" spans="1:9">
      <c r="A5" s="9">
        <v>2</v>
      </c>
      <c r="B5" s="9" t="s">
        <v>30</v>
      </c>
      <c r="C5" s="12" t="s">
        <v>31</v>
      </c>
      <c r="D5" s="9" t="s">
        <v>4</v>
      </c>
      <c r="E5" s="9"/>
      <c r="F5" s="10" t="s">
        <v>9</v>
      </c>
      <c r="G5" s="10">
        <v>263</v>
      </c>
      <c r="H5" s="10">
        <f t="shared" ref="H5:H26" si="0">+G5*2</f>
        <v>526</v>
      </c>
      <c r="I5" s="9" t="s">
        <v>32</v>
      </c>
    </row>
    <row r="6" s="2" customFormat="1" ht="27" customHeight="1" spans="1:9">
      <c r="A6" s="9">
        <v>3</v>
      </c>
      <c r="B6" s="10" t="s">
        <v>33</v>
      </c>
      <c r="C6" s="11" t="s">
        <v>34</v>
      </c>
      <c r="D6" s="9" t="s">
        <v>4</v>
      </c>
      <c r="E6" s="9"/>
      <c r="F6" s="10" t="s">
        <v>9</v>
      </c>
      <c r="G6" s="10">
        <v>263</v>
      </c>
      <c r="H6" s="10">
        <f t="shared" si="0"/>
        <v>526</v>
      </c>
      <c r="I6" s="10" t="s">
        <v>35</v>
      </c>
    </row>
    <row r="7" s="2" customFormat="1" ht="27" customHeight="1" spans="1:9">
      <c r="A7" s="9">
        <v>4</v>
      </c>
      <c r="B7" s="10" t="s">
        <v>36</v>
      </c>
      <c r="C7" s="11" t="s">
        <v>34</v>
      </c>
      <c r="D7" s="9" t="s">
        <v>4</v>
      </c>
      <c r="E7" s="9"/>
      <c r="F7" s="10" t="s">
        <v>8</v>
      </c>
      <c r="G7" s="10">
        <v>175</v>
      </c>
      <c r="H7" s="10">
        <f t="shared" si="0"/>
        <v>350</v>
      </c>
      <c r="I7" s="10" t="s">
        <v>37</v>
      </c>
    </row>
    <row r="8" s="2" customFormat="1" ht="27" customHeight="1" spans="1:9">
      <c r="A8" s="9">
        <v>5</v>
      </c>
      <c r="B8" s="10" t="s">
        <v>38</v>
      </c>
      <c r="C8" s="11" t="s">
        <v>34</v>
      </c>
      <c r="D8" s="9" t="s">
        <v>4</v>
      </c>
      <c r="E8" s="9"/>
      <c r="F8" s="10" t="s">
        <v>9</v>
      </c>
      <c r="G8" s="10">
        <v>263</v>
      </c>
      <c r="H8" s="10">
        <f t="shared" si="0"/>
        <v>526</v>
      </c>
      <c r="I8" s="10" t="s">
        <v>39</v>
      </c>
    </row>
    <row r="9" s="2" customFormat="1" ht="27" customHeight="1" spans="1:9">
      <c r="A9" s="9">
        <v>6</v>
      </c>
      <c r="B9" s="10" t="s">
        <v>40</v>
      </c>
      <c r="C9" s="11" t="s">
        <v>34</v>
      </c>
      <c r="D9" s="9" t="s">
        <v>4</v>
      </c>
      <c r="E9" s="9"/>
      <c r="F9" s="10" t="s">
        <v>8</v>
      </c>
      <c r="G9" s="10">
        <v>175</v>
      </c>
      <c r="H9" s="10">
        <f t="shared" si="0"/>
        <v>350</v>
      </c>
      <c r="I9" s="10" t="s">
        <v>41</v>
      </c>
    </row>
    <row r="10" s="2" customFormat="1" ht="27" customHeight="1" spans="1:9">
      <c r="A10" s="9">
        <v>7</v>
      </c>
      <c r="B10" s="10" t="s">
        <v>42</v>
      </c>
      <c r="C10" s="11" t="s">
        <v>43</v>
      </c>
      <c r="D10" s="9" t="s">
        <v>4</v>
      </c>
      <c r="E10" s="9"/>
      <c r="F10" s="10" t="s">
        <v>8</v>
      </c>
      <c r="G10" s="10">
        <v>175</v>
      </c>
      <c r="H10" s="10">
        <f t="shared" si="0"/>
        <v>350</v>
      </c>
      <c r="I10" s="10" t="s">
        <v>44</v>
      </c>
    </row>
    <row r="11" s="2" customFormat="1" ht="27" customHeight="1" spans="1:9">
      <c r="A11" s="9">
        <v>8</v>
      </c>
      <c r="B11" s="10" t="s">
        <v>45</v>
      </c>
      <c r="C11" s="11" t="s">
        <v>43</v>
      </c>
      <c r="D11" s="9" t="s">
        <v>4</v>
      </c>
      <c r="E11" s="9"/>
      <c r="F11" s="10" t="s">
        <v>9</v>
      </c>
      <c r="G11" s="10">
        <v>263</v>
      </c>
      <c r="H11" s="10">
        <f t="shared" si="0"/>
        <v>526</v>
      </c>
      <c r="I11" s="10" t="s">
        <v>46</v>
      </c>
    </row>
    <row r="12" s="2" customFormat="1" ht="27" customHeight="1" spans="1:9">
      <c r="A12" s="9">
        <v>9</v>
      </c>
      <c r="B12" s="10" t="s">
        <v>47</v>
      </c>
      <c r="C12" s="11" t="s">
        <v>43</v>
      </c>
      <c r="D12" s="9" t="s">
        <v>4</v>
      </c>
      <c r="E12" s="9"/>
      <c r="F12" s="10" t="s">
        <v>9</v>
      </c>
      <c r="G12" s="10">
        <v>263</v>
      </c>
      <c r="H12" s="10">
        <f t="shared" si="0"/>
        <v>526</v>
      </c>
      <c r="I12" s="10" t="s">
        <v>48</v>
      </c>
    </row>
    <row r="13" s="2" customFormat="1" ht="27" customHeight="1" spans="1:9">
      <c r="A13" s="9">
        <v>10</v>
      </c>
      <c r="B13" s="10" t="s">
        <v>49</v>
      </c>
      <c r="C13" s="11" t="s">
        <v>43</v>
      </c>
      <c r="D13" s="9" t="s">
        <v>4</v>
      </c>
      <c r="E13" s="9"/>
      <c r="F13" s="10" t="s">
        <v>8</v>
      </c>
      <c r="G13" s="10">
        <v>175</v>
      </c>
      <c r="H13" s="10">
        <f t="shared" si="0"/>
        <v>350</v>
      </c>
      <c r="I13" s="10" t="s">
        <v>50</v>
      </c>
    </row>
    <row r="14" s="2" customFormat="1" ht="27" customHeight="1" spans="1:9">
      <c r="A14" s="9">
        <v>11</v>
      </c>
      <c r="B14" s="10" t="s">
        <v>51</v>
      </c>
      <c r="C14" s="11" t="s">
        <v>43</v>
      </c>
      <c r="D14" s="9" t="s">
        <v>4</v>
      </c>
      <c r="E14" s="9"/>
      <c r="F14" s="10" t="s">
        <v>9</v>
      </c>
      <c r="G14" s="10">
        <v>263</v>
      </c>
      <c r="H14" s="10">
        <f t="shared" si="0"/>
        <v>526</v>
      </c>
      <c r="I14" s="10" t="s">
        <v>52</v>
      </c>
    </row>
    <row r="15" s="2" customFormat="1" ht="27" customHeight="1" spans="1:9">
      <c r="A15" s="9">
        <v>12</v>
      </c>
      <c r="B15" s="10" t="s">
        <v>53</v>
      </c>
      <c r="C15" s="11" t="s">
        <v>43</v>
      </c>
      <c r="D15" s="9" t="s">
        <v>4</v>
      </c>
      <c r="E15" s="9"/>
      <c r="F15" s="10" t="s">
        <v>9</v>
      </c>
      <c r="G15" s="10">
        <v>263</v>
      </c>
      <c r="H15" s="10">
        <f t="shared" si="0"/>
        <v>526</v>
      </c>
      <c r="I15" s="3" t="s">
        <v>54</v>
      </c>
    </row>
    <row r="16" s="2" customFormat="1" ht="27" customHeight="1" spans="1:9">
      <c r="A16" s="9">
        <v>13</v>
      </c>
      <c r="B16" s="10" t="s">
        <v>55</v>
      </c>
      <c r="C16" s="11" t="s">
        <v>56</v>
      </c>
      <c r="D16" s="9" t="s">
        <v>4</v>
      </c>
      <c r="E16" s="9"/>
      <c r="F16" s="10" t="s">
        <v>8</v>
      </c>
      <c r="G16" s="10">
        <v>175</v>
      </c>
      <c r="H16" s="10">
        <f t="shared" si="0"/>
        <v>350</v>
      </c>
      <c r="I16" s="10" t="s">
        <v>57</v>
      </c>
    </row>
    <row r="17" s="2" customFormat="1" ht="27" customHeight="1" spans="1:9">
      <c r="A17" s="9">
        <v>14</v>
      </c>
      <c r="B17" s="9" t="s">
        <v>58</v>
      </c>
      <c r="C17" s="12" t="s">
        <v>34</v>
      </c>
      <c r="D17" s="9" t="s">
        <v>4</v>
      </c>
      <c r="E17" s="9"/>
      <c r="F17" s="10" t="s">
        <v>9</v>
      </c>
      <c r="G17" s="10">
        <v>263</v>
      </c>
      <c r="H17" s="10">
        <f t="shared" si="0"/>
        <v>526</v>
      </c>
      <c r="I17" s="9" t="s">
        <v>59</v>
      </c>
    </row>
    <row r="18" s="2" customFormat="1" ht="27" customHeight="1" spans="1:9">
      <c r="A18" s="9">
        <v>15</v>
      </c>
      <c r="B18" s="10" t="s">
        <v>60</v>
      </c>
      <c r="C18" s="11" t="s">
        <v>34</v>
      </c>
      <c r="D18" s="9" t="s">
        <v>5</v>
      </c>
      <c r="E18" s="9" t="s">
        <v>61</v>
      </c>
      <c r="F18" s="10" t="s">
        <v>9</v>
      </c>
      <c r="G18" s="10">
        <v>263</v>
      </c>
      <c r="H18" s="10">
        <f t="shared" si="0"/>
        <v>526</v>
      </c>
      <c r="I18" s="10"/>
    </row>
    <row r="19" ht="27" customHeight="1" spans="1:9">
      <c r="A19" s="9">
        <v>16</v>
      </c>
      <c r="B19" s="10" t="s">
        <v>62</v>
      </c>
      <c r="C19" s="11" t="s">
        <v>34</v>
      </c>
      <c r="D19" s="9" t="s">
        <v>5</v>
      </c>
      <c r="E19" s="9" t="s">
        <v>61</v>
      </c>
      <c r="F19" s="10" t="s">
        <v>8</v>
      </c>
      <c r="G19" s="10">
        <v>175</v>
      </c>
      <c r="H19" s="10">
        <f t="shared" si="0"/>
        <v>350</v>
      </c>
      <c r="I19" s="10"/>
    </row>
    <row r="20" ht="27" customHeight="1" spans="1:9">
      <c r="A20" s="9">
        <v>17</v>
      </c>
      <c r="B20" s="10" t="s">
        <v>63</v>
      </c>
      <c r="C20" s="11" t="s">
        <v>34</v>
      </c>
      <c r="D20" s="9" t="s">
        <v>5</v>
      </c>
      <c r="E20" s="9" t="s">
        <v>61</v>
      </c>
      <c r="F20" s="10" t="s">
        <v>9</v>
      </c>
      <c r="G20" s="10">
        <v>263</v>
      </c>
      <c r="H20" s="10">
        <f t="shared" si="0"/>
        <v>526</v>
      </c>
      <c r="I20" s="10"/>
    </row>
    <row r="21" ht="27" customHeight="1" spans="1:9">
      <c r="A21" s="9">
        <v>18</v>
      </c>
      <c r="B21" s="10" t="s">
        <v>64</v>
      </c>
      <c r="C21" s="11" t="s">
        <v>56</v>
      </c>
      <c r="D21" s="9" t="s">
        <v>5</v>
      </c>
      <c r="E21" s="9" t="s">
        <v>61</v>
      </c>
      <c r="F21" s="10" t="s">
        <v>9</v>
      </c>
      <c r="G21" s="10">
        <v>263</v>
      </c>
      <c r="H21" s="10">
        <f t="shared" si="0"/>
        <v>526</v>
      </c>
      <c r="I21" s="10"/>
    </row>
    <row r="22" ht="27" customHeight="1" spans="1:9">
      <c r="A22" s="9">
        <v>19</v>
      </c>
      <c r="B22" s="10" t="s">
        <v>65</v>
      </c>
      <c r="C22" s="11" t="s">
        <v>34</v>
      </c>
      <c r="D22" s="9" t="s">
        <v>5</v>
      </c>
      <c r="E22" s="9" t="s">
        <v>61</v>
      </c>
      <c r="F22" s="10" t="s">
        <v>8</v>
      </c>
      <c r="G22" s="10">
        <v>175</v>
      </c>
      <c r="H22" s="10">
        <f t="shared" si="0"/>
        <v>350</v>
      </c>
      <c r="I22" s="10"/>
    </row>
    <row r="23" ht="27" customHeight="1" spans="1:9">
      <c r="A23" s="9">
        <v>20</v>
      </c>
      <c r="B23" s="10" t="s">
        <v>66</v>
      </c>
      <c r="C23" s="11" t="s">
        <v>34</v>
      </c>
      <c r="D23" s="9" t="s">
        <v>5</v>
      </c>
      <c r="E23" s="9" t="s">
        <v>61</v>
      </c>
      <c r="F23" s="10" t="s">
        <v>8</v>
      </c>
      <c r="G23" s="10">
        <v>175</v>
      </c>
      <c r="H23" s="10">
        <f t="shared" si="0"/>
        <v>350</v>
      </c>
      <c r="I23" s="10"/>
    </row>
    <row r="24" ht="27" customHeight="1" spans="1:9">
      <c r="A24" s="9">
        <v>21</v>
      </c>
      <c r="B24" s="10" t="s">
        <v>67</v>
      </c>
      <c r="C24" s="11" t="s">
        <v>56</v>
      </c>
      <c r="D24" s="9" t="s">
        <v>5</v>
      </c>
      <c r="E24" s="9" t="s">
        <v>14</v>
      </c>
      <c r="F24" s="10" t="s">
        <v>9</v>
      </c>
      <c r="G24" s="10">
        <v>263</v>
      </c>
      <c r="H24" s="10">
        <f t="shared" si="0"/>
        <v>526</v>
      </c>
      <c r="I24" s="10"/>
    </row>
    <row r="25" ht="27" customHeight="1" spans="1:9">
      <c r="A25" s="9">
        <v>22</v>
      </c>
      <c r="B25" s="10" t="s">
        <v>68</v>
      </c>
      <c r="C25" s="11" t="s">
        <v>56</v>
      </c>
      <c r="D25" s="9" t="s">
        <v>5</v>
      </c>
      <c r="E25" s="9" t="s">
        <v>14</v>
      </c>
      <c r="F25" s="13" t="s">
        <v>10</v>
      </c>
      <c r="G25" s="10">
        <v>438</v>
      </c>
      <c r="H25" s="10">
        <f t="shared" si="0"/>
        <v>876</v>
      </c>
      <c r="I25" s="10"/>
    </row>
    <row r="26" ht="23" customHeight="1" spans="1:9">
      <c r="A26" s="14" t="s">
        <v>69</v>
      </c>
      <c r="B26" s="15"/>
      <c r="C26" s="15"/>
      <c r="D26" s="15"/>
      <c r="E26" s="15"/>
      <c r="F26" s="16"/>
      <c r="G26" s="9">
        <f>SUM(G4:G25)</f>
        <v>5257</v>
      </c>
      <c r="H26" s="10">
        <f t="shared" si="0"/>
        <v>10514</v>
      </c>
      <c r="I26" s="9"/>
    </row>
  </sheetData>
  <mergeCells count="2">
    <mergeCell ref="A1:I1"/>
    <mergeCell ref="A26:F26"/>
  </mergeCells>
  <pageMargins left="0.354166666666667" right="0.236111111111111" top="0.629861111111111" bottom="0.118055555555556" header="0.66875" footer="0.236111111111111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照料护理费汇总表 </vt:lpstr>
      <vt:lpstr>发放明细表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2020-04-13T03:01:00Z</dcterms:created>
  <cp:lastPrinted>2020-04-16T02:35:00Z</cp:lastPrinted>
  <dcterms:modified xsi:type="dcterms:W3CDTF">2022-03-09T01:02:45Z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ICV">
    <vt:lpwstr>13BC8ABEB21C4CE6994777B6DAE006BD</vt:lpwstr>
  </property>
</Properties>
</file>