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821" firstSheet="1" activeTab="2"/>
  </bookViews>
  <sheets>
    <sheet name="2014汇总" sheetId="43" r:id="rId1"/>
    <sheet name="汇总表" sheetId="51" r:id="rId2"/>
    <sheet name="2020明细" sheetId="50" r:id="rId3"/>
  </sheets>
  <definedNames>
    <definedName name="_xlnm._FilterDatabase" localSheetId="0" hidden="1">'2014汇总'!$A$8:$N$67</definedName>
    <definedName name="_xlnm.Print_Titles" localSheetId="0">'2014汇总'!$4:$5</definedName>
  </definedNames>
  <calcPr calcId="144525"/>
</workbook>
</file>

<file path=xl/sharedStrings.xml><?xml version="1.0" encoding="utf-8"?>
<sst xmlns="http://schemas.openxmlformats.org/spreadsheetml/2006/main" count="1432" uniqueCount="336">
  <si>
    <t>附件1</t>
  </si>
  <si>
    <t>白河县2014年度县级脱贫攻坚项目库汇总表</t>
  </si>
  <si>
    <t>填报单位（盖章）：</t>
  </si>
  <si>
    <t>序号</t>
  </si>
  <si>
    <t>项目类型</t>
  </si>
  <si>
    <t>主管部门</t>
  </si>
  <si>
    <t>项目
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</si>
  <si>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</si>
  <si>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</si>
  <si>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</si>
  <si>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</si>
  <si>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</si>
  <si>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</si>
  <si>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</si>
  <si>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</si>
  <si>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</si>
  <si>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</si>
  <si>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</si>
  <si>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</si>
  <si>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</si>
  <si>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</si>
  <si>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</si>
  <si>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</si>
  <si>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</si>
  <si>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</si>
  <si>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</si>
  <si>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</si>
  <si>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</si>
  <si>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</si>
  <si>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</si>
  <si>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扶贫车间</t>
  </si>
  <si>
    <t>贫困村创业致富带头人项目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</si>
  <si>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</si>
  <si>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</si>
  <si>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</si>
  <si>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</si>
  <si>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</si>
  <si>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</si>
  <si>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</si>
  <si>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</si>
  <si>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</si>
  <si>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</si>
  <si>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</si>
  <si>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</si>
  <si>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</si>
  <si>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</si>
  <si>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</si>
  <si>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</si>
  <si>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</si>
  <si>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</si>
  <si>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</si>
  <si>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</si>
  <si>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</si>
  <si>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</si>
  <si>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</si>
  <si>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</si>
  <si>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</si>
  <si>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</si>
  <si>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</si>
  <si>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</si>
  <si>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</si>
  <si>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</si>
  <si>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</si>
  <si>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</si>
  <si>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</si>
  <si>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</si>
  <si>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</si>
  <si>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</si>
  <si>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</si>
  <si>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</si>
  <si>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</si>
  <si>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</si>
  <si>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7.小型农田水利设施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</si>
  <si>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</si>
  <si>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</si>
  <si>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</si>
  <si>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</si>
  <si>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</si>
  <si>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</si>
  <si>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白河县2020年度县级脱贫攻坚项目库汇总表</t>
  </si>
  <si>
    <t>填报单位（盖章）：白河县脱贫攻坚领导小组办公室</t>
  </si>
  <si>
    <t>农业局等</t>
  </si>
  <si>
    <t>林业局</t>
  </si>
  <si>
    <t>5.其他（东西部协作）</t>
  </si>
  <si>
    <t>发改局</t>
  </si>
  <si>
    <t>人社局</t>
  </si>
  <si>
    <t>人社局等</t>
  </si>
  <si>
    <t>扶贫局</t>
  </si>
  <si>
    <t>2.扶贫龙头企业等经营主体贷款贴息</t>
  </si>
  <si>
    <t>5.其他(资产收益扶贫)</t>
  </si>
  <si>
    <t>农业局</t>
  </si>
  <si>
    <t>水利局</t>
  </si>
  <si>
    <t>民政局</t>
  </si>
  <si>
    <t>交通运输局</t>
  </si>
  <si>
    <t>交运局等</t>
  </si>
  <si>
    <t>6.其他(村小型基础设施）</t>
  </si>
  <si>
    <t>教体科技局</t>
  </si>
  <si>
    <t>附件2</t>
  </si>
  <si>
    <t>白河县2020年度县级脱贫攻坚项目库明细表（农业农村局）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</si>
  <si>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</si>
  <si>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</si>
  <si>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</si>
  <si>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</si>
  <si>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</si>
  <si>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</si>
  <si>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
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</si>
  <si>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</si>
  <si>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</si>
  <si>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</si>
  <si>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</si>
  <si>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</si>
  <si>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</si>
  <si>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</si>
  <si>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</si>
  <si>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</si>
  <si>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</si>
  <si>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</si>
  <si>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</si>
  <si>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镇/办</t>
  </si>
  <si>
    <t>村/社区</t>
  </si>
  <si>
    <t>其中：财政专项扶贫资金</t>
  </si>
  <si>
    <t>其中：除财政专项扶贫资金外的资金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</si>
  <si>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</si>
  <si>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</si>
  <si>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</si>
  <si>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</si>
  <si>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</si>
  <si>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</si>
  <si>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</si>
  <si>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</si>
  <si>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</si>
  <si>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</si>
  <si>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</si>
  <si>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</si>
  <si>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</si>
  <si>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</si>
  <si>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</si>
  <si>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总 计</t>
  </si>
  <si>
    <t>白河县_产业项目_白河县冷水镇兴隆村—2020年白河县隆康农林专业合作社培育项目—农业局</t>
  </si>
  <si>
    <t>2020年白河县隆康农林专业合作社培育</t>
  </si>
  <si>
    <t>冷水镇</t>
  </si>
  <si>
    <t>兴隆村</t>
  </si>
  <si>
    <t>2020年</t>
  </si>
  <si>
    <t>白河县农业农村局</t>
  </si>
  <si>
    <t>薛金平</t>
  </si>
  <si>
    <t>7820353</t>
  </si>
  <si>
    <t>巩固提升项目</t>
  </si>
  <si>
    <t>是</t>
  </si>
  <si>
    <t>否</t>
  </si>
  <si>
    <t>带动10户贫困户增收</t>
  </si>
  <si>
    <t>入股分红，通过产业发展带动贫困户增收</t>
  </si>
  <si>
    <t>白河县_产业项目_白河县中厂镇迎新村—2020年白河县迎新魔芋种植农民专业合作社培育项目—农业局</t>
  </si>
  <si>
    <t>2020年白河县迎新魔芋种植农民专业合作社培育</t>
  </si>
  <si>
    <t>中厂镇</t>
  </si>
  <si>
    <t>迎新社区村</t>
  </si>
  <si>
    <t>白河县_产业项目_白河县茅坪镇田湾村—2020年白河县田湾生态茶园专业合作社培育项目-农业局</t>
  </si>
  <si>
    <t>2020年白河县田湾生态茶园专业合作社培育</t>
  </si>
  <si>
    <t>茅坪镇</t>
  </si>
  <si>
    <t>田湾村</t>
  </si>
  <si>
    <t>带动11户贫困户增收</t>
  </si>
  <si>
    <t>白河县_产业项目_白河县宋家镇双喜村—2020年白河县天峰山野生蜂蜜养殖农民专业合作社培育项目—农业局</t>
  </si>
  <si>
    <t>将扶持资金入股到经营稳健、成长性好的企业、农民专业合作社等经营主体</t>
  </si>
  <si>
    <t>宋家镇</t>
  </si>
  <si>
    <t>双喜村</t>
  </si>
  <si>
    <t>增加农户收入</t>
  </si>
  <si>
    <t>白河县_产业项目_白河县城关镇群力村—2020年白河县远大种养殖农民专业合作社培育项目—农业局</t>
  </si>
  <si>
    <t>城关镇</t>
  </si>
  <si>
    <t>群力村</t>
  </si>
  <si>
    <t>白河县_产业项目_白河县宋家镇双喜村—2020白河县宋家镇天蓬养猪家庭农场培育项目—农业局</t>
  </si>
  <si>
    <t>白河县_产业项目_白河县茅坪镇响应村—2020白河县响应蔬菜种植农民专业合作社培育项目—农业局</t>
  </si>
  <si>
    <t>响应村</t>
  </si>
  <si>
    <t>白河县_产业项目_白河县卡子镇桂花村—2020年白河县卡子镇焱昊特种鸡养殖家庭农场培育项目—农业局</t>
  </si>
  <si>
    <t>卡子镇</t>
  </si>
  <si>
    <t>桂花村</t>
  </si>
  <si>
    <t>白河县_产业项目_白河县双丰镇孔城村—2020白河县双丰镇财鑫生态家庭农场培育项目—农业局</t>
  </si>
  <si>
    <t>双丰镇</t>
  </si>
  <si>
    <t>孔城村</t>
  </si>
  <si>
    <t>白河县_产业项目_白河县茅坪镇茅坪村—2020白河县绿康华园食用菌种植农民专业合作社培育项目—农业局</t>
  </si>
  <si>
    <t>茅坪社区</t>
  </si>
  <si>
    <t>白河县_产业项目_白河县冷水镇星义村—2020年白河县冷水镇兴旺特色养殖家庭农场培育项目—农业局</t>
  </si>
  <si>
    <t>星义村</t>
  </si>
  <si>
    <t>白河县_产业项目_茅坪镇金刚村2020年安康市白河县金刚田园农旅开发有限公司农业产业园建设项目--农业局</t>
  </si>
  <si>
    <t>新建养猪圈舍2000平方米，种农作物500亩，养殖生猪1000头。</t>
  </si>
  <si>
    <t>杨登武</t>
  </si>
  <si>
    <t>土地入股、提供务工岗位</t>
  </si>
  <si>
    <t>白河县_产业项目_仓上镇灯塔村2020年白河县绿康农业综合开发有限责任公司养殖场改扩建项目--农业局</t>
  </si>
  <si>
    <t>改扩建圈舍1000平方米，完善粪污处理设施，养殖生猪1000头。</t>
  </si>
  <si>
    <t>仓上镇</t>
  </si>
  <si>
    <t>白河县_产业项目_仓上镇灯塔村2020年白河县绿佳农业综合开发有限公司养殖场改扩建项目--农业局</t>
  </si>
  <si>
    <t>改扩建圈舍1000平方米，完善粪污处理设施</t>
  </si>
  <si>
    <t>白河县_产业项目_西营镇花房村2020年白河县鑫源生态种养殖农民专业合作社养殖场改扩建项目--农业局</t>
  </si>
  <si>
    <t>改扩建圈舍600平方米，完善粪污处理设施，养殖生猪1000头。</t>
  </si>
  <si>
    <t>西营镇</t>
  </si>
  <si>
    <t>白河县_产业项目_卡子镇友爱村2020年白河县女儿尖生态农业开发有限公司农业示范园建设项目--农业局</t>
  </si>
  <si>
    <t>流转山林500亩，改扩建羊圈500平方米，养羊500只。</t>
  </si>
  <si>
    <t>白河县_产业项目_构扒镇黑龙村2020年白河县兴和种养殖农民专业合作社养殖场迁建项目--农业局</t>
  </si>
  <si>
    <t>迁址新建圈舍1000平方米，养猪500头。</t>
  </si>
  <si>
    <t>构扒镇</t>
  </si>
  <si>
    <t>构朳镇</t>
  </si>
  <si>
    <t>白河县_产业项目_宋家镇安乐村2020年白河县兴源家庭农场有限公司水产养殖项目--农业局</t>
  </si>
  <si>
    <t>改扩建鱼塘3000平方米水面，养殖淡水鱼8万尾。</t>
  </si>
  <si>
    <t>13992582766</t>
  </si>
  <si>
    <t>白河县_产业项目_麻虎镇南沟村2020年安康步步丰农业发展有限公司养殖场建设项目--农业局</t>
  </si>
  <si>
    <t>新建圈舍2000平方米，流转土地300亩种植玉米及牧草，养猪300头。</t>
  </si>
  <si>
    <t>麻虎镇</t>
  </si>
  <si>
    <t>白河县_产业项目_卡子镇凤凰村2020年白河县丰禾牧业有限责任公司养殖场建设项目--农业局</t>
  </si>
  <si>
    <t>新建圈舍2000平方米，流转土地500亩种植玉米及牧草，养牛200头。</t>
  </si>
  <si>
    <t>白河县_产业项目_茅坪镇义和村2020年白河县柯贤富养殖农民专业合作社水产养殖及鹌鹑养殖项目--农业局</t>
  </si>
  <si>
    <t>改扩建鱼塘3000平方米水面，养殖淡水鱼5万尾，养鹌鹑6万只。</t>
  </si>
  <si>
    <t>白河县_产业项目_西营镇柳树村2020年白河县清川硒谷黑猪产养殖有限公司养殖场改扩建项目--农业局</t>
  </si>
  <si>
    <t>改扩建圈舍1000平方米，养殖生猪500头。</t>
  </si>
  <si>
    <t>白河县_产业项目_西营镇栗园村2020年白河县瑞丰种养殖农民专业合作社养殖场建设项目--农业局</t>
  </si>
  <si>
    <t>白河县_产业项目_2020年新建茶园建设项目—农业局</t>
  </si>
  <si>
    <t>新建茶园1500亩。</t>
  </si>
  <si>
    <t>白河县</t>
  </si>
  <si>
    <t>各村</t>
  </si>
  <si>
    <t>金  剑</t>
  </si>
  <si>
    <t>贫困户自身发展，土地流转、务工</t>
  </si>
  <si>
    <t>白河县_产业项目_2020年茶园提质增效建设项目—农业局</t>
  </si>
  <si>
    <t>改造提升茶园5000亩。</t>
  </si>
  <si>
    <t>白河县_产业项目_白河县2020年农作物生产建设粮食适度规模经营项目—农业局</t>
  </si>
  <si>
    <t>规范化种植玉米、水稻、薯类2000亩。</t>
  </si>
  <si>
    <t>赵春明</t>
  </si>
  <si>
    <t>0915-7822472</t>
  </si>
  <si>
    <t>1、技术培训2、土地流转3、生产用工</t>
  </si>
  <si>
    <t>白河县_产业项目_白河县2020年特色水果建设项目—农业局</t>
  </si>
  <si>
    <t>建设特色果园1000亩。</t>
  </si>
  <si>
    <t>白河县_产业项目_白河县2020年农作物生产魔芋产业基地建设项目—农业局</t>
  </si>
  <si>
    <t>建设规范化魔芋种植基地1000亩。</t>
  </si>
  <si>
    <t>白河县_产业项目_白河县2020年耕地地力提升建设项目—农业局</t>
  </si>
  <si>
    <t>建设耕地保护与质量提升示范点6000亩。</t>
  </si>
  <si>
    <t>1、技术培训2、土地流转4、生产用工</t>
  </si>
  <si>
    <t>白河县_产业项目_白河县2020年新型经营主体培育项目—农业局</t>
  </si>
  <si>
    <t>新培育县级现代农业园区20个，镇级现代农业园区20个，三产融合示范点5个，家庭农场30个，合作社15个。</t>
  </si>
  <si>
    <t>唐国胜</t>
  </si>
  <si>
    <t>15029708822</t>
  </si>
  <si>
    <t>白河县_产业项目_宋家镇双喜村2020年白河县歌风春燕茶叶有限公司产业联合体建设项目--农业局</t>
  </si>
  <si>
    <t>培育市级产业联合体1处，带动贫困群众发展茶叶产业</t>
  </si>
  <si>
    <t>白河县_产业项目_茅坪镇油坊村2020年白河隆勋农林实业发展有限公司产业联合体建设项目--农业局</t>
  </si>
  <si>
    <t>培育市级产业联合体1处，带动贫困群众发展魔芋产业</t>
  </si>
  <si>
    <t>油坊村</t>
  </si>
  <si>
    <t>白河县_产业项目_白河县2020年优势农产品储藏保鲜库建设项目—农业局</t>
  </si>
  <si>
    <t>建设优势农产品储藏保鲜库10处1000吨。</t>
  </si>
  <si>
    <t>务工、回收农产品</t>
  </si>
  <si>
    <t>白河县_产业项目_中厂镇宽坪村2020年高标准农田建设项目—农业局</t>
  </si>
  <si>
    <t>建设、恢复和土壤改良高标准农田1706亩。</t>
  </si>
  <si>
    <t>宽坪社区村</t>
  </si>
  <si>
    <t>王能华</t>
  </si>
  <si>
    <t>15891559990</t>
  </si>
  <si>
    <t>务工、发展产业</t>
  </si>
  <si>
    <t>白河县_产业项目_茅坪镇金刚村2020年高标准农田建设项目—农业局</t>
  </si>
  <si>
    <t>建设、恢复和改良土壤高标准农田2086亩。</t>
  </si>
  <si>
    <t>金刚村</t>
  </si>
  <si>
    <t>白河县_产业项目_白河县2020年农业实用技术培训项目—农业局</t>
  </si>
  <si>
    <t>对5000人建档立卡贫困人口开展农业实用技术培训。</t>
  </si>
  <si>
    <t>刘小虎</t>
  </si>
  <si>
    <t>13992530877</t>
  </si>
  <si>
    <t>农业实用技术培训。</t>
  </si>
  <si>
    <t>白河县_产业项目_白河县城关镇安福村—2020年资产收益扶贫项目—农业局</t>
  </si>
  <si>
    <t>安福村</t>
  </si>
  <si>
    <t>入股分红</t>
  </si>
  <si>
    <t>白河县_产业项目_白河县麻虎镇月镇村—2020年资产收益扶贫项目—农业局</t>
  </si>
  <si>
    <t>月镇村</t>
  </si>
  <si>
    <t>白河县_产业项目_白河县城关镇安坪村—2020年资产收益扶贫项目—农业局</t>
  </si>
  <si>
    <t>安坪村</t>
  </si>
  <si>
    <t>白河县_产业项目_白河县麻虎镇松树村—2020年资产收益扶贫项目—农业局</t>
  </si>
  <si>
    <t>松树村</t>
  </si>
  <si>
    <t>白河县_产业项目_白河县城关镇公路村—2020年资产收益扶贫项目—农业局</t>
  </si>
  <si>
    <t>公路村</t>
  </si>
  <si>
    <t>白河县_产业项目_白河县麻虎镇康银社区—2020年资产收益扶贫项目—农业局</t>
  </si>
  <si>
    <t>康银社区</t>
  </si>
  <si>
    <t>白河县_产业项目_白河县冷水镇友好村—2020年资产收益扶贫项目—农业局</t>
  </si>
  <si>
    <t>友好村</t>
  </si>
  <si>
    <t>白河县_产业项目_白河县城关镇清风村—2020年资产收益扶贫项目—农业局</t>
  </si>
  <si>
    <t>清风村</t>
  </si>
  <si>
    <t>白河县_产业项目_白河县冷水镇花湾村—2020年资产收益扶贫项目—农业局</t>
  </si>
  <si>
    <t>花湾村</t>
  </si>
  <si>
    <t>白河县_产业项目_白河县城关镇群力村—2020年资产收益扶贫项目—农业局</t>
  </si>
  <si>
    <t>白河县_产业项目_白河县西营镇蔓营村—2020年白河县应诚种养殖农民专业合作社培育项目—农业局</t>
  </si>
  <si>
    <t>蔓营村</t>
  </si>
  <si>
    <t>白河县_产业项目_白河县冷水镇洞子社区—2020年资产收益扶贫项目—农业局</t>
  </si>
  <si>
    <t>洞子社区</t>
  </si>
  <si>
    <t>白河县_产业项目_白河县冷水镇东村社区—2020年资产收益扶贫项目—农业局</t>
  </si>
  <si>
    <t>东村社区</t>
  </si>
  <si>
    <t>白河县_产业项目_白河县城关镇胜利村—2020年资产收益扶贫项目—农业局</t>
  </si>
  <si>
    <t>胜利村</t>
  </si>
  <si>
    <t>白河县_产业项目_白河县冷水镇川大社区—2020年资产收益扶贫项目—农业局</t>
  </si>
  <si>
    <t>川大社区村</t>
  </si>
  <si>
    <t>白河县_产业项目_白河县城关镇向荣社区—2020年资产收益扶贫项目—农业局</t>
  </si>
  <si>
    <t>向荣社区村</t>
  </si>
  <si>
    <t>白河县_产业项目_白河县仓上镇天宝村—2020年资产收益扶贫项目—农业局</t>
  </si>
  <si>
    <t>天宝村</t>
  </si>
  <si>
    <t>白河县_产业项目_白河县仓上镇裴家村—2020年资产收益扶贫项目—农业局</t>
  </si>
  <si>
    <t>白河县_产业项目_白河县城关镇中营村—2020年资产收益扶贫项目—农业局</t>
  </si>
  <si>
    <t>中营村</t>
  </si>
  <si>
    <t>白河县_产业项目_白河县中厂镇马安社区—2020年资产收益扶贫项目—农业局</t>
  </si>
  <si>
    <t>马安社区村</t>
  </si>
  <si>
    <t>白河县_产业项目_白河县仓上镇仓坪村—2020年资产收益扶贫项目—农业局</t>
  </si>
  <si>
    <t>仓坪村</t>
  </si>
  <si>
    <t>白河县_产业项目_白河县中厂镇石梯社区村—2020年资产收益扶贫项目—农业局</t>
  </si>
  <si>
    <t>石梯社区村</t>
  </si>
  <si>
    <t>白河县_产业项目_白河县西营镇新建村—2020年资产收益扶贫项目—农业局</t>
  </si>
  <si>
    <t>新建村</t>
  </si>
  <si>
    <t>白河县_产业项目_白河县中厂镇同心社区—2020年资产收益扶贫项目—农业局</t>
  </si>
  <si>
    <t>同心社区</t>
  </si>
  <si>
    <t>白河县_产业项目_白河县中厂镇新厂社区—2020年资产收益扶贫项目—农业局</t>
  </si>
  <si>
    <t>新厂社区村</t>
  </si>
  <si>
    <t>白河县_产业项目_白河县双丰镇双河社区—2020年资产收益扶贫项目—农业局</t>
  </si>
  <si>
    <t>双河社区</t>
  </si>
  <si>
    <t>白河县_产业项目_白河县双丰镇民主村—2020年资产收益扶贫项目—农业局</t>
  </si>
  <si>
    <t>民主村</t>
  </si>
  <si>
    <t>白河县_产业项目_白河县构扒镇高庄社区—2020年资产收益扶贫项目—农业局</t>
  </si>
  <si>
    <t>高庄社区</t>
  </si>
  <si>
    <t>白河县_产业项目_白河县宋家镇太平社区—2020年资产收益扶贫项目—农业局</t>
  </si>
  <si>
    <t>太平社区</t>
  </si>
  <si>
    <t>白河县_产业项目_白河县宋家镇光荣社区—2020年资产收益扶贫项目—农业局</t>
  </si>
  <si>
    <t>光荣社区村</t>
  </si>
  <si>
    <t>白河县_产业项目_白河县茅坪镇枣树村—2020年资产收益扶贫项目—农业局</t>
  </si>
  <si>
    <t>枣树村</t>
  </si>
  <si>
    <t>白河县_产业项目_白河县茅坪镇油房村—2020年资产收益扶贫项目—农业局</t>
  </si>
  <si>
    <t>油房村</t>
  </si>
  <si>
    <t>白河县_产业项目_白河县卡子镇大桥社区—2020年资产收益扶贫项目—农业局</t>
  </si>
  <si>
    <t>大桥社区村</t>
  </si>
  <si>
    <t>白河县_产业项目_白河县茅坪镇四新村—2020年资产收益扶贫项目—农业局</t>
  </si>
  <si>
    <t>四新村</t>
  </si>
  <si>
    <t>白河县_产业项目_白河县卡子镇桂花村—2020年资产收益扶贫项目—农业局</t>
  </si>
  <si>
    <t>白河县_产业项目_白河县茅坪镇彭家社区—2020年资产收益扶贫项目—农业局</t>
  </si>
  <si>
    <t>彭家社区村</t>
  </si>
  <si>
    <t>白河县_产业项目_白河县茅坪镇联合村—2020年资产收益扶贫项目—农业局</t>
  </si>
  <si>
    <t>联合村</t>
  </si>
  <si>
    <t>白河县_产业项目_白河县卡子镇卡子社区—2020年资产收益扶贫项目—农业局</t>
  </si>
  <si>
    <t>卡子社区</t>
  </si>
  <si>
    <t>白河县_产业项目_白河县茅坪镇朝阳村—2020年资产收益扶贫项目—农业局</t>
  </si>
  <si>
    <t>朝阳村</t>
  </si>
  <si>
    <t>白河县_产业项目_白河县卡子镇友爱村—2020年资产收益扶贫项目—农业局</t>
  </si>
  <si>
    <t>友爱村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</si>
</sst>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等线"/>
      <charset val="134"/>
      <scheme val="minor"/>
    </font>
    <font>
      <sz val="8"/>
      <name val="等线"/>
      <charset val="134"/>
      <scheme val="minor"/>
    </font>
    <font>
      <sz val="11"/>
      <name val="等线"/>
      <charset val="134"/>
      <scheme val="minor"/>
    </font>
    <font>
      <sz val="11"/>
      <name val="仿宋"/>
      <charset val="134"/>
    </font>
    <font>
      <sz val="12"/>
      <name val="Arial"/>
      <charset val="134"/>
    </font>
    <font>
      <sz val="28"/>
      <name val="方正小标宋简体"/>
      <charset val="134"/>
    </font>
    <font>
      <sz val="8"/>
      <name val="仿宋_GB2312"/>
      <charset val="134"/>
    </font>
    <font>
      <sz val="6"/>
      <name val="Arial"/>
      <charset val="134"/>
    </font>
    <font>
      <sz val="12"/>
      <name val="黑体"/>
      <charset val="134"/>
    </font>
    <font>
      <sz val="10"/>
      <name val="黑体"/>
      <charset val="134"/>
    </font>
    <font>
      <u/>
      <sz val="12"/>
      <name val="等线"/>
      <charset val="134"/>
      <scheme val="minor"/>
    </font>
    <font>
      <b/>
      <sz val="11"/>
      <name val="等线"/>
      <charset val="134"/>
      <scheme val="minor"/>
    </font>
    <font>
      <sz val="16"/>
      <name val="黑体"/>
      <charset val="134"/>
    </font>
    <font>
      <b/>
      <sz val="18"/>
      <name val="方正小标宋简体"/>
      <charset val="134"/>
    </font>
    <font>
      <sz val="20"/>
      <name val="方正小标宋简体"/>
      <charset val="134"/>
    </font>
    <font>
      <u/>
      <sz val="12"/>
      <name val="仿宋"/>
      <charset val="134"/>
    </font>
    <font>
      <b/>
      <u/>
      <sz val="12"/>
      <name val="仿宋"/>
      <charset val="134"/>
    </font>
    <font>
      <b/>
      <u/>
      <sz val="12"/>
      <name val="宋体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黑体"/>
      <charset val="134"/>
    </font>
    <font>
      <sz val="18"/>
      <name val="方正小标宋简体"/>
      <charset val="134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/>
    <xf numFmtId="0" fontId="24" fillId="4" borderId="10" applyNumberFormat="0" applyAlignment="0" applyProtection="0">
      <alignment vertical="center"/>
    </xf>
    <xf numFmtId="0" fontId="27" fillId="0" borderId="0"/>
    <xf numFmtId="0" fontId="30" fillId="6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/>
    <xf numFmtId="0" fontId="30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9" fillId="0" borderId="0"/>
    <xf numFmtId="0" fontId="27" fillId="0" borderId="0"/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27" fillId="0" borderId="0"/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39" fillId="0" borderId="0" applyNumberFormat="0" applyFill="0" applyBorder="0" applyAlignment="0" applyProtection="0">
      <alignment vertical="center"/>
    </xf>
    <xf numFmtId="0" fontId="27" fillId="0" borderId="0"/>
    <xf numFmtId="0" fontId="33" fillId="0" borderId="11" applyNumberFormat="0" applyFill="0" applyAlignment="0" applyProtection="0">
      <alignment vertical="center"/>
    </xf>
    <xf numFmtId="0" fontId="27" fillId="0" borderId="0"/>
    <xf numFmtId="0" fontId="28" fillId="0" borderId="1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7" fillId="0" borderId="0"/>
    <xf numFmtId="0" fontId="3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5" fillId="5" borderId="10" applyNumberFormat="0" applyAlignment="0" applyProtection="0">
      <alignment vertical="center"/>
    </xf>
    <xf numFmtId="0" fontId="38" fillId="14" borderId="14" applyNumberFormat="0" applyAlignment="0" applyProtection="0">
      <alignment vertical="center"/>
    </xf>
    <xf numFmtId="0" fontId="0" fillId="0" borderId="0">
      <alignment vertical="center"/>
    </xf>
    <xf numFmtId="0" fontId="41" fillId="0" borderId="0"/>
    <xf numFmtId="0" fontId="30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/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1" fillId="0" borderId="0"/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0" borderId="0"/>
    <xf numFmtId="0" fontId="27" fillId="0" borderId="0"/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0" borderId="0"/>
    <xf numFmtId="0" fontId="31" fillId="25" borderId="0" applyNumberFormat="0" applyBorder="0" applyAlignment="0" applyProtection="0">
      <alignment vertical="center"/>
    </xf>
    <xf numFmtId="0" fontId="29" fillId="0" borderId="0"/>
    <xf numFmtId="0" fontId="41" fillId="0" borderId="0"/>
    <xf numFmtId="0" fontId="3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3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0" borderId="0"/>
    <xf numFmtId="0" fontId="27" fillId="0" borderId="0"/>
    <xf numFmtId="0" fontId="0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9" fillId="0" borderId="0"/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46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9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0" fillId="0" borderId="0">
      <alignment vertical="center"/>
    </xf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9" fillId="0" borderId="0"/>
    <xf numFmtId="0" fontId="27" fillId="0" borderId="0"/>
    <xf numFmtId="0" fontId="0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7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/>
  </cellStyleXfs>
  <cellXfs count="8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117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117" applyFont="1" applyFill="1" applyBorder="1" applyAlignment="1">
      <alignment horizontal="center" vertical="center" shrinkToFit="1"/>
    </xf>
    <xf numFmtId="176" fontId="6" fillId="2" borderId="1" xfId="117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49" fontId="16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left" vertical="center" shrinkToFit="1"/>
    </xf>
    <xf numFmtId="49" fontId="18" fillId="2" borderId="1" xfId="0" applyNumberFormat="1" applyFont="1" applyFill="1" applyBorder="1" applyAlignment="1">
      <alignment horizontal="center" vertical="center" wrapText="1"/>
    </xf>
    <xf numFmtId="176" fontId="21" fillId="2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176" fontId="21" fillId="2" borderId="1" xfId="0" applyNumberFormat="1" applyFont="1" applyFill="1" applyBorder="1" applyAlignment="1">
      <alignment horizontal="center" vertical="center" wrapText="1"/>
    </xf>
    <xf numFmtId="176" fontId="20" fillId="2" borderId="1" xfId="0" applyNumberFormat="1" applyFont="1" applyFill="1" applyBorder="1">
      <alignment vertical="center"/>
    </xf>
    <xf numFmtId="176" fontId="21" fillId="2" borderId="1" xfId="0" applyNumberFormat="1" applyFont="1" applyFill="1" applyBorder="1">
      <alignment vertical="center"/>
    </xf>
    <xf numFmtId="0" fontId="18" fillId="2" borderId="1" xfId="0" applyFont="1" applyFill="1" applyBorder="1" applyAlignment="1">
      <alignment horizontal="left" vertical="center" shrinkToFit="1"/>
    </xf>
    <xf numFmtId="0" fontId="18" fillId="2" borderId="1" xfId="0" applyFont="1" applyFill="1" applyBorder="1" applyAlignment="1">
      <alignment horizontal="center" vertical="center" wrapText="1"/>
    </xf>
    <xf numFmtId="176" fontId="21" fillId="2" borderId="0" xfId="0" applyNumberFormat="1" applyFont="1" applyFill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176" fontId="21" fillId="2" borderId="0" xfId="0" applyNumberFormat="1" applyFont="1" applyFill="1" applyAlignment="1">
      <alignment horizontal="center" vertical="center"/>
    </xf>
    <xf numFmtId="49" fontId="19" fillId="2" borderId="1" xfId="0" applyNumberFormat="1" applyFont="1" applyFill="1" applyBorder="1" applyAlignment="1">
      <alignment horizontal="left" vertical="center" shrinkToFit="1"/>
    </xf>
    <xf numFmtId="176" fontId="20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20" fillId="2" borderId="1" xfId="0" applyFont="1" applyFill="1" applyBorder="1">
      <alignment vertical="center"/>
    </xf>
    <xf numFmtId="0" fontId="21" fillId="2" borderId="1" xfId="0" applyFont="1" applyFill="1" applyBorder="1">
      <alignment vertical="center"/>
    </xf>
    <xf numFmtId="0" fontId="18" fillId="2" borderId="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/>
    </xf>
    <xf numFmtId="0" fontId="21" fillId="2" borderId="0" xfId="0" applyFont="1" applyFill="1">
      <alignment vertical="center"/>
    </xf>
    <xf numFmtId="0" fontId="21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</cellXfs>
  <cellStyles count="595">
    <cellStyle name="常规" xfId="0" builtinId="0"/>
    <cellStyle name="货币[0]" xfId="1" builtinId="7"/>
    <cellStyle name="常规 39" xfId="2"/>
    <cellStyle name="货币" xfId="3" builtinId="4"/>
    <cellStyle name="常规 2 2 4" xfId="4"/>
    <cellStyle name="输入" xfId="5" builtinId="20"/>
    <cellStyle name="常规 2 2 2 2 2 2 2 2 2 4 2" xfId="6"/>
    <cellStyle name="20% - 强调文字颜色 3" xfId="7" builtinId="38"/>
    <cellStyle name="常规 2 2 2 2 2 3 3" xfId="8"/>
    <cellStyle name="常规 3 14" xfId="9"/>
    <cellStyle name="常规 10 3" xfId="10"/>
    <cellStyle name="常规 2 2 2 2 2 13" xfId="11"/>
    <cellStyle name="常规 13 2" xfId="12"/>
    <cellStyle name="常规 11 2 3 7" xfId="13"/>
    <cellStyle name="常规 10 2 2 10" xfId="14"/>
    <cellStyle name="常规 11 2 2" xfId="15"/>
    <cellStyle name="千位分隔[0]" xfId="16" builtinId="6"/>
    <cellStyle name="千位分隔" xfId="17" builtinId="3"/>
    <cellStyle name="常规 2 2 2 2 2 2 6" xfId="18"/>
    <cellStyle name="40% - 强调文字颜色 3" xfId="19" builtinId="39"/>
    <cellStyle name="差" xfId="20" builtinId="27"/>
    <cellStyle name="60% - 强调文字颜色 3" xfId="21" builtinId="40"/>
    <cellStyle name="常规 12 2 3" xfId="22"/>
    <cellStyle name="常规 4 13" xfId="23"/>
    <cellStyle name="超链接" xfId="24" builtinId="8"/>
    <cellStyle name="常规 10 2 2 2 9" xfId="25"/>
    <cellStyle name="常规 11 3 3" xfId="26"/>
    <cellStyle name="常规 2 3 2 2 3" xfId="27"/>
    <cellStyle name="常规 12 2 3 13" xfId="28"/>
    <cellStyle name="常规 2 2 2 2 2 2 2 2 2 2" xfId="29"/>
    <cellStyle name="常规 2 7 3" xfId="30"/>
    <cellStyle name="百分比" xfId="31" builtinId="5"/>
    <cellStyle name="已访问的超链接" xfId="32" builtinId="9"/>
    <cellStyle name="注释" xfId="33" builtinId="10"/>
    <cellStyle name="常规 4 12" xfId="34"/>
    <cellStyle name="常规 12 2 2" xfId="35"/>
    <cellStyle name="60% - 强调文字颜色 2" xfId="36" builtinId="36"/>
    <cellStyle name="常规 2 2 2 2 2 2 2 2 2 2 7" xfId="37"/>
    <cellStyle name="标题 4" xfId="38" builtinId="19"/>
    <cellStyle name="警告文本" xfId="39" builtinId="11"/>
    <cellStyle name="常规 6 5" xfId="40"/>
    <cellStyle name="常规 2 2 2 4 2 3" xfId="41"/>
    <cellStyle name="标题" xfId="42" builtinId="15"/>
    <cellStyle name="常规 13 2 3 2" xfId="43"/>
    <cellStyle name="常规 2 2 9 2" xfId="44"/>
    <cellStyle name="解释性文本" xfId="45" builtinId="53"/>
    <cellStyle name="常规 2 2 2 2 2 2 2 2 2 2 4" xfId="46"/>
    <cellStyle name="标题 1" xfId="47" builtinId="16"/>
    <cellStyle name="常规 2 2 2 2 2 2 2 2 2 2 5" xfId="48"/>
    <cellStyle name="标题 2" xfId="49" builtinId="17"/>
    <cellStyle name="60% - 强调文字颜色 1" xfId="50" builtinId="32"/>
    <cellStyle name="常规 2 2 2 2 2 2 2 2 2 2 6" xfId="51"/>
    <cellStyle name="标题 3" xfId="52" builtinId="18"/>
    <cellStyle name="常规 4 14" xfId="53"/>
    <cellStyle name="常规 12 2 4" xfId="54"/>
    <cellStyle name="60% - 强调文字颜色 4" xfId="55" builtinId="44"/>
    <cellStyle name="输出" xfId="56" builtinId="21"/>
    <cellStyle name="常规 11 3 3 9" xfId="57"/>
    <cellStyle name="常规 2 2 2 2 2 3" xfId="58"/>
    <cellStyle name="常规 11 3 2 5" xfId="59"/>
    <cellStyle name="计算" xfId="60" builtinId="22"/>
    <cellStyle name="检查单元格" xfId="61" builtinId="23"/>
    <cellStyle name="常规 13 5" xfId="62"/>
    <cellStyle name="常规 35 12" xfId="63"/>
    <cellStyle name="20% - 强调文字颜色 6" xfId="64" builtinId="50"/>
    <cellStyle name="强调文字颜色 2" xfId="65" builtinId="33"/>
    <cellStyle name="常规 2 2 2 5" xfId="66"/>
    <cellStyle name="链接单元格" xfId="67" builtinId="24"/>
    <cellStyle name="常规 15 8" xfId="68"/>
    <cellStyle name="汇总" xfId="69" builtinId="25"/>
    <cellStyle name="常规 11 2 4 5" xfId="70"/>
    <cellStyle name="好" xfId="71" builtinId="26"/>
    <cellStyle name="常规 11 2 2 2 3 4" xfId="72"/>
    <cellStyle name="适中" xfId="73" builtinId="28"/>
    <cellStyle name="常规 35 11" xfId="74"/>
    <cellStyle name="20% - 强调文字颜色 5" xfId="75" builtinId="46"/>
    <cellStyle name="强调文字颜色 1" xfId="76" builtinId="29"/>
    <cellStyle name="常规 2 2 2 4" xfId="77"/>
    <cellStyle name="常规 2 2 2 2 2 2 2 6 2" xfId="78"/>
    <cellStyle name="20% - 强调文字颜色 1" xfId="79" builtinId="30"/>
    <cellStyle name="40% - 强调文字颜色 1" xfId="80" builtinId="31"/>
    <cellStyle name="常规 2 2 2 2 2 2 2 6 3" xfId="81"/>
    <cellStyle name="常规 2 2 2 2 2 3 2" xfId="82"/>
    <cellStyle name="20% - 强调文字颜色 2" xfId="83" builtinId="34"/>
    <cellStyle name="40% - 强调文字颜色 2" xfId="84" builtinId="35"/>
    <cellStyle name="强调文字颜色 3" xfId="85" builtinId="37"/>
    <cellStyle name="常规 2 2 2 6" xfId="86"/>
    <cellStyle name="强调文字颜色 4" xfId="87" builtinId="41"/>
    <cellStyle name="常规 2 2 2 7" xfId="88"/>
    <cellStyle name="常规 35 10" xfId="89"/>
    <cellStyle name="20% - 强调文字颜色 4" xfId="90" builtinId="42"/>
    <cellStyle name="常规 11 10" xfId="91"/>
    <cellStyle name="40% - 强调文字颜色 4" xfId="92" builtinId="43"/>
    <cellStyle name="强调文字颜色 5" xfId="93" builtinId="45"/>
    <cellStyle name="常规 2 2 2 8" xfId="94"/>
    <cellStyle name="常规 11 11" xfId="95"/>
    <cellStyle name="40% - 强调文字颜色 5" xfId="96" builtinId="47"/>
    <cellStyle name="常规 12 2 5" xfId="97"/>
    <cellStyle name="常规 13 2 2 2" xfId="98"/>
    <cellStyle name="常规 2 2 8 2" xfId="99"/>
    <cellStyle name="60% - 强调文字颜色 5" xfId="100" builtinId="48"/>
    <cellStyle name="强调文字颜色 6" xfId="101" builtinId="49"/>
    <cellStyle name="常规 2 2 2 9" xfId="102"/>
    <cellStyle name="常规 2 2 3 2 2 2 2" xfId="103"/>
    <cellStyle name="常规 11 12" xfId="104"/>
    <cellStyle name="40% - 强调文字颜色 6" xfId="105" builtinId="51"/>
    <cellStyle name="常规 12 2 6" xfId="106"/>
    <cellStyle name="常规 13 2 2 3" xfId="107"/>
    <cellStyle name="常规 2 2 2 2 3 2 2" xfId="108"/>
    <cellStyle name="常规 2 2 8 3" xfId="109"/>
    <cellStyle name="60% - 强调文字颜色 6" xfId="110" builtinId="52"/>
    <cellStyle name="常规 11 2 2 11" xfId="111"/>
    <cellStyle name="常规 2 2 2 2 2 2 2 2 2 2 4 3" xfId="112"/>
    <cellStyle name="常规 10 2 2 2 2 2 2 2" xfId="113"/>
    <cellStyle name="常规 2 2 7" xfId="114"/>
    <cellStyle name="常规 11 2 2 2" xfId="115"/>
    <cellStyle name="常规 10" xfId="116"/>
    <cellStyle name="常规 16 2" xfId="117"/>
    <cellStyle name="常规 2 2 2 2 2 2 2 7" xfId="118"/>
    <cellStyle name="常规 39 10" xfId="119"/>
    <cellStyle name="常规 10 2 2 2 2" xfId="120"/>
    <cellStyle name="常规 2 2 14" xfId="121"/>
    <cellStyle name="常规 10 2 2 2 8" xfId="122"/>
    <cellStyle name="常规 11 3 2" xfId="123"/>
    <cellStyle name="常规 2 3 2 2 2" xfId="124"/>
    <cellStyle name="常规 11" xfId="125"/>
    <cellStyle name="常规 2 2 2 2 2 2 2 8" xfId="126"/>
    <cellStyle name="常规 11 2" xfId="127"/>
    <cellStyle name="常规 11 2 2 10" xfId="128"/>
    <cellStyle name="常规 11 2 2 2 2" xfId="129"/>
    <cellStyle name="常规 3 12" xfId="130"/>
    <cellStyle name="常规 11 2 2 2 2 2" xfId="131"/>
    <cellStyle name="常规 11 2 2 2 2 3" xfId="132"/>
    <cellStyle name="常规 2 2 2 2 2 3 2 2" xfId="133"/>
    <cellStyle name="常规 11 2 2 2 2 4" xfId="134"/>
    <cellStyle name="常规 2 2 2 2 2 3 2 3" xfId="135"/>
    <cellStyle name="常规 11 2 2 2 2 5" xfId="136"/>
    <cellStyle name="常规 11 2 2 2 2 6" xfId="137"/>
    <cellStyle name="常规 11 2 2 2 2 7" xfId="138"/>
    <cellStyle name="常规 11 2 2 2 2 8" xfId="139"/>
    <cellStyle name="常规 11 2 2 2 2 9" xfId="140"/>
    <cellStyle name="常规 11 2 2 2 3" xfId="141"/>
    <cellStyle name="常规 3 13" xfId="142"/>
    <cellStyle name="常规 11 2 2 2 3 2" xfId="143"/>
    <cellStyle name="常规 11 2 2 2 3 3" xfId="144"/>
    <cellStyle name="常规 11 2 2 2 3 5" xfId="145"/>
    <cellStyle name="常规 11 2 2 2 3 6" xfId="146"/>
    <cellStyle name="常规 11 2 2 2 3 7" xfId="147"/>
    <cellStyle name="常规 11 2 2 2 3 8" xfId="148"/>
    <cellStyle name="常规 11 2 2 2 3 9" xfId="149"/>
    <cellStyle name="常规 2 2 2 2 6 2" xfId="150"/>
    <cellStyle name="常规 11 2 2 3" xfId="151"/>
    <cellStyle name="常规 11 2 2 4" xfId="152"/>
    <cellStyle name="常规 11 2 2 5" xfId="153"/>
    <cellStyle name="常规 11 2 2 6" xfId="154"/>
    <cellStyle name="常规 11 2 2 7" xfId="155"/>
    <cellStyle name="常规 12 2" xfId="156"/>
    <cellStyle name="常规 11 2 2 8" xfId="157"/>
    <cellStyle name="常规 2 2 2 2 2 6 2" xfId="158"/>
    <cellStyle name="常规 2 3 3 2" xfId="159"/>
    <cellStyle name="常规 11 2 2 9" xfId="160"/>
    <cellStyle name="常规 2 2 2 2 2 6 3" xfId="161"/>
    <cellStyle name="常规 2 3 3 3" xfId="162"/>
    <cellStyle name="常规 11 2 3" xfId="163"/>
    <cellStyle name="常规 11 2 3 2" xfId="164"/>
    <cellStyle name="常规 13 2 2 9" xfId="165"/>
    <cellStyle name="常规 11 2 3 3" xfId="166"/>
    <cellStyle name="常规 11 2 3 4" xfId="167"/>
    <cellStyle name="常规 2 2 2 2 2 10" xfId="168"/>
    <cellStyle name="常规 11 2 3 5" xfId="169"/>
    <cellStyle name="常规 2 2 2 2 2 11" xfId="170"/>
    <cellStyle name="常规 11 2 3 6" xfId="171"/>
    <cellStyle name="常规 2 2 2 2 2 12" xfId="172"/>
    <cellStyle name="常规 11 2 3 8" xfId="173"/>
    <cellStyle name="常规 13 3" xfId="174"/>
    <cellStyle name="常规 2 2 2 2 2 7 2" xfId="175"/>
    <cellStyle name="常规 2 3 4 2" xfId="176"/>
    <cellStyle name="常规 11 2 3 9" xfId="177"/>
    <cellStyle name="常规 13 4" xfId="178"/>
    <cellStyle name="常规 2 2 2 2 2 7 3" xfId="179"/>
    <cellStyle name="常规 2 3 4 3" xfId="180"/>
    <cellStyle name="常规 11 2 4" xfId="181"/>
    <cellStyle name="常规 11 2 4 2" xfId="182"/>
    <cellStyle name="常规 13 2 3 9" xfId="183"/>
    <cellStyle name="常规 11 2 4 3" xfId="184"/>
    <cellStyle name="常规 11 2 4 4" xfId="185"/>
    <cellStyle name="常规 11 2 4 6" xfId="186"/>
    <cellStyle name="常规 11 2 4 7" xfId="187"/>
    <cellStyle name="常规 14 2" xfId="188"/>
    <cellStyle name="常规 11 2 4 8" xfId="189"/>
    <cellStyle name="常规 2 2 2 2 2 8 2" xfId="190"/>
    <cellStyle name="常规 11 2 4 9" xfId="191"/>
    <cellStyle name="常规 11 3" xfId="192"/>
    <cellStyle name="常规 2 3 2 2" xfId="193"/>
    <cellStyle name="常规 2 3 2 2 2 2" xfId="194"/>
    <cellStyle name="常规 11 3 2 2" xfId="195"/>
    <cellStyle name="常规 23" xfId="196"/>
    <cellStyle name="常规 11 3 2 3" xfId="197"/>
    <cellStyle name="常规 2 3 2 2 2 3" xfId="198"/>
    <cellStyle name="常规 11 3 2 4" xfId="199"/>
    <cellStyle name="常规 2 3 2 2 2 4" xfId="200"/>
    <cellStyle name="常规 11 3 2 6" xfId="201"/>
    <cellStyle name="常规 11 3 2 7" xfId="202"/>
    <cellStyle name="常规 11 3 2 8" xfId="203"/>
    <cellStyle name="常规 11 3 2 9" xfId="204"/>
    <cellStyle name="常规 35" xfId="205"/>
    <cellStyle name="常规 11 3 3 2" xfId="206"/>
    <cellStyle name="常规 2 3 2 2 3 2" xfId="207"/>
    <cellStyle name="常规 11 3 3 3" xfId="208"/>
    <cellStyle name="常规 2 3 2 2 3 3" xfId="209"/>
    <cellStyle name="常规 11 3 3 4" xfId="210"/>
    <cellStyle name="常规 11 3 3 5" xfId="211"/>
    <cellStyle name="常规 11 3 3 6" xfId="212"/>
    <cellStyle name="常规 11 3 3 7" xfId="213"/>
    <cellStyle name="常规 11 3 3 8" xfId="214"/>
    <cellStyle name="常规 2 2 2 2 2 2" xfId="215"/>
    <cellStyle name="常规 11 4" xfId="216"/>
    <cellStyle name="常规 2 3 2 3" xfId="217"/>
    <cellStyle name="常规 11 5" xfId="218"/>
    <cellStyle name="常规 2 3 2 4" xfId="219"/>
    <cellStyle name="常规 11 6" xfId="220"/>
    <cellStyle name="常规 2 3 2 5" xfId="221"/>
    <cellStyle name="常规 11 7" xfId="222"/>
    <cellStyle name="常规 11 8" xfId="223"/>
    <cellStyle name="常规 11 9" xfId="224"/>
    <cellStyle name="常规 12" xfId="225"/>
    <cellStyle name="常规 2 2 2 2 2 2 2 9" xfId="226"/>
    <cellStyle name="常规 12 2 10" xfId="227"/>
    <cellStyle name="常规 2 2 3 3" xfId="228"/>
    <cellStyle name="常规 12 2 11" xfId="229"/>
    <cellStyle name="常规 2 2 3 4" xfId="230"/>
    <cellStyle name="常规 12 2 12" xfId="231"/>
    <cellStyle name="常规 2 2 3 5" xfId="232"/>
    <cellStyle name="常规 3 18" xfId="233"/>
    <cellStyle name="常规 12 2 13" xfId="234"/>
    <cellStyle name="常规 2 2 3 2 2 2" xfId="235"/>
    <cellStyle name="常规 12 2 14" xfId="236"/>
    <cellStyle name="常规 2 2 3 2 2 3" xfId="237"/>
    <cellStyle name="常规 12 2 15" xfId="238"/>
    <cellStyle name="常规 2 2 3 2 2 4" xfId="239"/>
    <cellStyle name="常规 12 2 3 10" xfId="240"/>
    <cellStyle name="常规 2 2 2 2 6 3" xfId="241"/>
    <cellStyle name="常规 12 2 3 11" xfId="242"/>
    <cellStyle name="常规 2 2 2 2 6 4" xfId="243"/>
    <cellStyle name="常规 12 2 3 12" xfId="244"/>
    <cellStyle name="常规 2 7 2" xfId="245"/>
    <cellStyle name="常规 12 2 3 14" xfId="246"/>
    <cellStyle name="常规 2 2 2 2 2 2 2 2 2 3" xfId="247"/>
    <cellStyle name="常规 12 2 3 15" xfId="248"/>
    <cellStyle name="常规 2 2 2 2 2 2 2 2 2 4" xfId="249"/>
    <cellStyle name="常规 12 2 3 2" xfId="250"/>
    <cellStyle name="常规 12 2 3 2 10" xfId="251"/>
    <cellStyle name="常规 12 2 3 2 11" xfId="252"/>
    <cellStyle name="常规 12 2 3 2 12" xfId="253"/>
    <cellStyle name="常规 12 2 3 2 13" xfId="254"/>
    <cellStyle name="常规 2 2 2 2 4 2" xfId="255"/>
    <cellStyle name="常规 12 2 3 2 14" xfId="256"/>
    <cellStyle name="常规 2 2 2 2 4 3" xfId="257"/>
    <cellStyle name="常规 12 2 3 2 2" xfId="258"/>
    <cellStyle name="常规 12 2 3 2 3" xfId="259"/>
    <cellStyle name="常规 12 2 3 2 4" xfId="260"/>
    <cellStyle name="常规 12 2 3 2 5" xfId="261"/>
    <cellStyle name="常规 12 2 3 2 6" xfId="262"/>
    <cellStyle name="常规 12 2 3 2 7" xfId="263"/>
    <cellStyle name="常规 12 2 3 2 8" xfId="264"/>
    <cellStyle name="常规 12 2 3 2 9" xfId="265"/>
    <cellStyle name="常规 12 2 3 3" xfId="266"/>
    <cellStyle name="常规 12 2 3 4" xfId="267"/>
    <cellStyle name="常规 12 2 3 5" xfId="268"/>
    <cellStyle name="常规 12 2 3 6" xfId="269"/>
    <cellStyle name="常规 2 2 2 2 8 2" xfId="270"/>
    <cellStyle name="常规 12 2 3 7" xfId="271"/>
    <cellStyle name="常规 12 2 3 8" xfId="272"/>
    <cellStyle name="常规 2 2" xfId="273"/>
    <cellStyle name="常规 12 2 3 9" xfId="274"/>
    <cellStyle name="常规 2 3" xfId="275"/>
    <cellStyle name="常规 12 2 7" xfId="276"/>
    <cellStyle name="常规 13 2 2 4" xfId="277"/>
    <cellStyle name="常规 2 2 2 2 3 2 3" xfId="278"/>
    <cellStyle name="常规 12 2 8" xfId="279"/>
    <cellStyle name="常规 13 2 2 5" xfId="280"/>
    <cellStyle name="常规 2 2 2 2 2 2 2 2 2 5 2" xfId="281"/>
    <cellStyle name="常规 12 2 9" xfId="282"/>
    <cellStyle name="常规 13 2 2 6" xfId="283"/>
    <cellStyle name="常规 2 2 2 2 2 2 2 2 2 5 3" xfId="284"/>
    <cellStyle name="常规 13" xfId="285"/>
    <cellStyle name="常规 13 10" xfId="286"/>
    <cellStyle name="常规 13 11" xfId="287"/>
    <cellStyle name="常规 13 2 2" xfId="288"/>
    <cellStyle name="常规 2 2 8" xfId="289"/>
    <cellStyle name="常规 13 2 2 7" xfId="290"/>
    <cellStyle name="常规 13 2 2 8" xfId="291"/>
    <cellStyle name="常规 13 2 3" xfId="292"/>
    <cellStyle name="常规 2 2 9" xfId="293"/>
    <cellStyle name="常规 13 2 3 3" xfId="294"/>
    <cellStyle name="常规 13 2 3 4" xfId="295"/>
    <cellStyle name="常规 13 2 3 5" xfId="296"/>
    <cellStyle name="常规 2 2 2 2 2 2 2 2 2 6 2" xfId="297"/>
    <cellStyle name="常规 13 2 3 6" xfId="298"/>
    <cellStyle name="常规 13 2 3 7" xfId="299"/>
    <cellStyle name="常规 13 2 3 8" xfId="300"/>
    <cellStyle name="常规 13 6" xfId="301"/>
    <cellStyle name="常规 13 7" xfId="302"/>
    <cellStyle name="常规 2 2 2 2 2 2 2 2 2 10" xfId="303"/>
    <cellStyle name="常规 13 8" xfId="304"/>
    <cellStyle name="常规 2 2 2 2 2 2 2 2 2 11" xfId="305"/>
    <cellStyle name="常规 13 9" xfId="306"/>
    <cellStyle name="常规 14" xfId="307"/>
    <cellStyle name="常规 15" xfId="308"/>
    <cellStyle name="常规 20" xfId="309"/>
    <cellStyle name="常规 15 2" xfId="310"/>
    <cellStyle name="常规 2 2 2 2 2 2 2 2 2 2 2 6" xfId="311"/>
    <cellStyle name="常规 15 3" xfId="312"/>
    <cellStyle name="常规 2 2 2 2 2 2 2 2 2 2 2 7" xfId="313"/>
    <cellStyle name="常规 15 4" xfId="314"/>
    <cellStyle name="常规 2 2 2 2 2 2 2 2 2 2 2 8" xfId="315"/>
    <cellStyle name="常规 15 5" xfId="316"/>
    <cellStyle name="常规 2 2 2 2 2 2 2 2 2 2 2 9" xfId="317"/>
    <cellStyle name="常规 15 6" xfId="318"/>
    <cellStyle name="常规 15 7" xfId="319"/>
    <cellStyle name="常规 15 9" xfId="320"/>
    <cellStyle name="常规 2" xfId="321"/>
    <cellStyle name="常规 2 10" xfId="322"/>
    <cellStyle name="常规 2 11" xfId="323"/>
    <cellStyle name="常规 2 12" xfId="324"/>
    <cellStyle name="常规 2 13" xfId="325"/>
    <cellStyle name="常规 2 2 10" xfId="326"/>
    <cellStyle name="常规 2 2 11" xfId="327"/>
    <cellStyle name="常规 2 2 4 2" xfId="328"/>
    <cellStyle name="常规 2 2 12" xfId="329"/>
    <cellStyle name="常规 2 2 4 3" xfId="330"/>
    <cellStyle name="常规 2 2 13" xfId="331"/>
    <cellStyle name="常规 2 2 4 4" xfId="332"/>
    <cellStyle name="常规 2 2 2" xfId="333"/>
    <cellStyle name="常规 2 2 2 10" xfId="334"/>
    <cellStyle name="常规 2 2 2 11" xfId="335"/>
    <cellStyle name="常规 2 2 2 12" xfId="336"/>
    <cellStyle name="常规 2 2 2 13" xfId="337"/>
    <cellStyle name="常规 2 2 2 14" xfId="338"/>
    <cellStyle name="常规 2 2 2 2" xfId="339"/>
    <cellStyle name="常规 2 2 2 2 2 2 5 4" xfId="340"/>
    <cellStyle name="常规 2 2 2 2 10" xfId="341"/>
    <cellStyle name="常规 2 2 2 2 5" xfId="342"/>
    <cellStyle name="常规 2 2 2 2 11" xfId="343"/>
    <cellStyle name="常规 2 2 2 2 6" xfId="344"/>
    <cellStyle name="常规 2 2 2 2 12" xfId="345"/>
    <cellStyle name="常规 2 2 2 2 7" xfId="346"/>
    <cellStyle name="常规 2 2 2 2 13" xfId="347"/>
    <cellStyle name="常规 2 2 2 2 8" xfId="348"/>
    <cellStyle name="常规 2 2 2 2 2" xfId="349"/>
    <cellStyle name="常规 2 2 2 2 2 2 10" xfId="350"/>
    <cellStyle name="常规 2 2 2 2 2 2 11" xfId="351"/>
    <cellStyle name="常规 2 2 2 2 2 2 12" xfId="352"/>
    <cellStyle name="常规 2 2 2 2 2 2 2" xfId="353"/>
    <cellStyle name="常规 2 2 2 2 2 2 2 5 3" xfId="354"/>
    <cellStyle name="常规 2 2 2 2 2 2 2 10" xfId="355"/>
    <cellStyle name="常规 2 2 2 2 2 2 2 11" xfId="356"/>
    <cellStyle name="常规 2 2 2 2 2 2 2 12" xfId="357"/>
    <cellStyle name="常规 3 2" xfId="358"/>
    <cellStyle name="常规 2 2 2 2 2 2 2 2" xfId="359"/>
    <cellStyle name="常规 2 2 2 2 2 2 2 2 10" xfId="360"/>
    <cellStyle name="常规 2 2 7 2" xfId="361"/>
    <cellStyle name="常规 2 2 2 2 2 2 2 2 11" xfId="362"/>
    <cellStyle name="常规 2 2 7 3" xfId="363"/>
    <cellStyle name="常规 2 2 2 2 2 2 2 2 2" xfId="364"/>
    <cellStyle name="常规 2 2 2 2 2 2 2 2 2 2 2" xfId="365"/>
    <cellStyle name="常规 2 2 2 2 2 2 2 2 2 2 2 2" xfId="366"/>
    <cellStyle name="常规 2 2 2 2 2 2 2 2 2 2 2 3" xfId="367"/>
    <cellStyle name="常规 2 2 2 2 2 2 2 2 2 2 2 4" xfId="368"/>
    <cellStyle name="常规 2 2 2 2 2 2 2 2 2 2 2 5" xfId="369"/>
    <cellStyle name="常规 2 2 2 2 2 2 2 2 2 2 3" xfId="370"/>
    <cellStyle name="常规 2 2 2 2 2 2 2 2 2 2 3 2" xfId="371"/>
    <cellStyle name="常规 2 2 2 2 2 2 2 3" xfId="372"/>
    <cellStyle name="常规 2 2 2 2 2 2 2 2 2 2 3 3" xfId="373"/>
    <cellStyle name="常规 2 2 2 2 2 2 2 4" xfId="374"/>
    <cellStyle name="常规 2 2 2 2 2 2 2 2 2 2 3 4" xfId="375"/>
    <cellStyle name="常规 2 2 2 2 2 2 2 5" xfId="376"/>
    <cellStyle name="常规 2 2 2 2 2 2 2 2 2 2 4 2" xfId="377"/>
    <cellStyle name="常规 2 2 2 2 2 2 3 3" xfId="378"/>
    <cellStyle name="常规 2 2 6" xfId="379"/>
    <cellStyle name="常规 2 2 2 2 2 2 2 2 2 2 5 2" xfId="380"/>
    <cellStyle name="常规 2 2 2 2 2 9" xfId="381"/>
    <cellStyle name="常规 2 2 2 2 2 2 2 2 2 2 8" xfId="382"/>
    <cellStyle name="常规 2 3 2 3 2" xfId="383"/>
    <cellStyle name="常规 2 2 2 2 2 2 2 2 2 2 9" xfId="384"/>
    <cellStyle name="常规 2 3 2 3 3" xfId="385"/>
    <cellStyle name="常规 2 2 2 2 2 2 2 2 2 4 3" xfId="386"/>
    <cellStyle name="常规 2 2 2 2 2 2 2 2 2 4 4" xfId="387"/>
    <cellStyle name="常规 2 2 2 2 2 2 2 2 2 5" xfId="388"/>
    <cellStyle name="常规 2 2 2 2 2 2 2 2 2 6" xfId="389"/>
    <cellStyle name="常规 2 2 2 2 2 2 2 2 2 7" xfId="390"/>
    <cellStyle name="常规 2 2 2 2 2 2 2 2 2 8" xfId="391"/>
    <cellStyle name="常规 2 2 2 2 2 2 2 2 2 9" xfId="392"/>
    <cellStyle name="常规 2 2 2 2 2 2 2 2 3" xfId="393"/>
    <cellStyle name="常规 2 2 2 2 2 2 2 2 4" xfId="394"/>
    <cellStyle name="常规 2 2 2 2 2 2 2 2 4 2" xfId="395"/>
    <cellStyle name="常规 2 4" xfId="396"/>
    <cellStyle name="常规 2 2 2 2 2 2 2 2 4 3" xfId="397"/>
    <cellStyle name="常规 2 2 2 7 2" xfId="398"/>
    <cellStyle name="常规 2 5" xfId="399"/>
    <cellStyle name="常规 2 2 2 2 2 2 2 2 4 4" xfId="400"/>
    <cellStyle name="常规 2 2 2 7 3" xfId="401"/>
    <cellStyle name="常规 2 6" xfId="402"/>
    <cellStyle name="常规 2 2 2 2 2 2 2 2 5" xfId="403"/>
    <cellStyle name="常规 2 2 2 2 2 2 2 2 5 2" xfId="404"/>
    <cellStyle name="常规 3 4" xfId="405"/>
    <cellStyle name="常规 2 2 2 2 2 2 2 2 5 3" xfId="406"/>
    <cellStyle name="常规 2 2 2 8 2" xfId="407"/>
    <cellStyle name="常规 3 5" xfId="408"/>
    <cellStyle name="常规 2 2 2 2 2 2 2 2 6" xfId="409"/>
    <cellStyle name="常规 4 2" xfId="410"/>
    <cellStyle name="常规 2_(第二稿投资修改）县级规划表2016-3-3" xfId="411"/>
    <cellStyle name="常规 2 2 2 2 2 2 2 2 6 2" xfId="412"/>
    <cellStyle name="常规 2 2 2 2 2 2 2 2 8" xfId="413"/>
    <cellStyle name="常规 2 2 2 2 2 2 2 2 7" xfId="414"/>
    <cellStyle name="常规 2 2 2 2 2 2 2 2 9" xfId="415"/>
    <cellStyle name="常规 2 2 2 9 2" xfId="416"/>
    <cellStyle name="常规 4 5" xfId="417"/>
    <cellStyle name="常规 2 2 3 2 2 2 2 2" xfId="418"/>
    <cellStyle name="常规 2 2 2 2 2 2 2 5 2" xfId="419"/>
    <cellStyle name="常规 2 2 2 2 2 2 2 5 4" xfId="420"/>
    <cellStyle name="常规 2 2 2 2 2 2 3" xfId="421"/>
    <cellStyle name="常规 2 2 2 2 2 2 2 6" xfId="422"/>
    <cellStyle name="常规 2 2 2 2 2 2 2 7 2" xfId="423"/>
    <cellStyle name="常规 2 2 2 2 2 2 3 2" xfId="424"/>
    <cellStyle name="常规 2 2 5" xfId="425"/>
    <cellStyle name="常规 2 2 2 2 2 2 4" xfId="426"/>
    <cellStyle name="常规 2 2 2 2 2 2 5" xfId="427"/>
    <cellStyle name="常规 2 2 2 2 2 2 5 2" xfId="428"/>
    <cellStyle name="常规 2 2 2 2 3" xfId="429"/>
    <cellStyle name="常规 2 2 2 2 2 2 5 3" xfId="430"/>
    <cellStyle name="常规 2 2 2 2 4" xfId="431"/>
    <cellStyle name="常规 2 2 2 2 2 2 6 2" xfId="432"/>
    <cellStyle name="常规 2 2 2 3 3" xfId="433"/>
    <cellStyle name="常规 2 2 2 2 2 2 6 3" xfId="434"/>
    <cellStyle name="常规 2 2 2 3 4" xfId="435"/>
    <cellStyle name="常规 2 2 2 2 2 2 7" xfId="436"/>
    <cellStyle name="常规 2 2 2 2 2 2 7 2" xfId="437"/>
    <cellStyle name="常规 2 2 2 4 3" xfId="438"/>
    <cellStyle name="常规 2 2 2 2 2 2 8" xfId="439"/>
    <cellStyle name="常规 2 2 2 2 2 2 9" xfId="440"/>
    <cellStyle name="常规 2 2 2 2 2 4" xfId="441"/>
    <cellStyle name="常规 2 2 2 2 2 5" xfId="442"/>
    <cellStyle name="常规 2 3 2" xfId="443"/>
    <cellStyle name="常规 2 2 2 2 2 6" xfId="444"/>
    <cellStyle name="常规 2 3 3" xfId="445"/>
    <cellStyle name="常规 2 2 2 2 2 6 4" xfId="446"/>
    <cellStyle name="常规 2 3 3 4" xfId="447"/>
    <cellStyle name="常规 2 2 2 2 2 7" xfId="448"/>
    <cellStyle name="常规 2 3 4" xfId="449"/>
    <cellStyle name="常规 2 2 2 2 2 8" xfId="450"/>
    <cellStyle name="常规 2 3 5" xfId="451"/>
    <cellStyle name="常规 2 2 2 2 3 2" xfId="452"/>
    <cellStyle name="常规 2 2 2 2 3 2 2 2" xfId="453"/>
    <cellStyle name="常规 2 2 2 2 3 2 2 3" xfId="454"/>
    <cellStyle name="常规 2 2 2 2 3 3" xfId="455"/>
    <cellStyle name="常规 2 2 2 2 3 4" xfId="456"/>
    <cellStyle name="常规 2 2 2 3 2 2 2" xfId="457"/>
    <cellStyle name="常规 2 2 2 2 7 2" xfId="458"/>
    <cellStyle name="常规 2 2 2 2 7 3" xfId="459"/>
    <cellStyle name="常规 2 2 2 2 9" xfId="460"/>
    <cellStyle name="常规 2 3 2 2 2 2 2 2" xfId="461"/>
    <cellStyle name="常规 2 2 2 3" xfId="462"/>
    <cellStyle name="常规 2 2 2 3 2" xfId="463"/>
    <cellStyle name="常规 2 2 2 3 2 2" xfId="464"/>
    <cellStyle name="常规 2 2 2 3 2 2 2 2" xfId="465"/>
    <cellStyle name="常规 2 2 2 3 2 2 2 3" xfId="466"/>
    <cellStyle name="常规 2 2 2 3 2 2 3" xfId="467"/>
    <cellStyle name="常规 2 2 2 3 2 3" xfId="468"/>
    <cellStyle name="常规 2 2 2 3 2 4" xfId="469"/>
    <cellStyle name="常规 2 2 2 3 3 2" xfId="470"/>
    <cellStyle name="常规 2 2 2 3 3 3" xfId="471"/>
    <cellStyle name="常规 2 2 2 4 2" xfId="472"/>
    <cellStyle name="常规 2 6 4" xfId="473"/>
    <cellStyle name="常规 2 2 2 4 2 2" xfId="474"/>
    <cellStyle name="常规 2 2 2 7 4" xfId="475"/>
    <cellStyle name="常规 2 7" xfId="476"/>
    <cellStyle name="常规 2 2 2 8 3" xfId="477"/>
    <cellStyle name="常规 3 6" xfId="478"/>
    <cellStyle name="常规 2 2 3" xfId="479"/>
    <cellStyle name="常规 2 2 3 2" xfId="480"/>
    <cellStyle name="常规 2 2 3 2 2" xfId="481"/>
    <cellStyle name="常规 4 6" xfId="482"/>
    <cellStyle name="常规 2 2 3 2 2 2 2 3" xfId="483"/>
    <cellStyle name="常规 2 2 3 2 2 2 3" xfId="484"/>
    <cellStyle name="常规 2 2 3 2 3" xfId="485"/>
    <cellStyle name="常规 2 2 3 2 3 2" xfId="486"/>
    <cellStyle name="常规 2 2 3 2 3 3" xfId="487"/>
    <cellStyle name="常规 2 2 3 2 4" xfId="488"/>
    <cellStyle name="常规 2 2 3 3 2" xfId="489"/>
    <cellStyle name="常规 2 2 3 3 2 2" xfId="490"/>
    <cellStyle name="常规 2 2 3 3 2 3" xfId="491"/>
    <cellStyle name="常规 2 2 3 3 3" xfId="492"/>
    <cellStyle name="常规 2 2 4 2 2" xfId="493"/>
    <cellStyle name="常规 3 10" xfId="494"/>
    <cellStyle name="常规 2 2 4 2 2 2" xfId="495"/>
    <cellStyle name="常规 2 2 4 2 2 3" xfId="496"/>
    <cellStyle name="常规 2 2 4 2 3" xfId="497"/>
    <cellStyle name="常规 3 11" xfId="498"/>
    <cellStyle name="常规 2 2 5 2" xfId="499"/>
    <cellStyle name="常规 2 2 5 3" xfId="500"/>
    <cellStyle name="常规 2 2 7 4" xfId="501"/>
    <cellStyle name="常规 2 3 2 2 2 2 2" xfId="502"/>
    <cellStyle name="常规 2 3 2 2 2 2 2 3" xfId="503"/>
    <cellStyle name="常规 2 3 2 2 2 2 3" xfId="504"/>
    <cellStyle name="常规 2 3 2 2 4" xfId="505"/>
    <cellStyle name="常规 2 3 2 3 2 2" xfId="506"/>
    <cellStyle name="常规 2 3 2 3 2 3" xfId="507"/>
    <cellStyle name="常规 2 3 3 2 2" xfId="508"/>
    <cellStyle name="常规 2 3 3 2 2 2" xfId="509"/>
    <cellStyle name="常规 2 3 3 2 2 3" xfId="510"/>
    <cellStyle name="常规 2 3 3 2 3" xfId="511"/>
    <cellStyle name="常规 2 6 2" xfId="512"/>
    <cellStyle name="常规 2 6 3" xfId="513"/>
    <cellStyle name="常规 2 8" xfId="514"/>
    <cellStyle name="常规 2 8 2" xfId="515"/>
    <cellStyle name="常规 2 9" xfId="516"/>
    <cellStyle name="常规 3" xfId="517"/>
    <cellStyle name="常规 3 3" xfId="518"/>
    <cellStyle name="常规 3 7" xfId="519"/>
    <cellStyle name="常规 3 8" xfId="520"/>
    <cellStyle name="常规 3 9" xfId="521"/>
    <cellStyle name="常规 35 13" xfId="522"/>
    <cellStyle name="常规 35 14" xfId="523"/>
    <cellStyle name="常规 35 2" xfId="524"/>
    <cellStyle name="常规 35 3" xfId="525"/>
    <cellStyle name="常规 35 4" xfId="526"/>
    <cellStyle name="常规 35 5" xfId="527"/>
    <cellStyle name="常规 35 6" xfId="528"/>
    <cellStyle name="常规 35 7" xfId="529"/>
    <cellStyle name="常规 35 8" xfId="530"/>
    <cellStyle name="常规 35 9" xfId="531"/>
    <cellStyle name="常规 36" xfId="532"/>
    <cellStyle name="常规 39 11" xfId="533"/>
    <cellStyle name="常规 39 12" xfId="534"/>
    <cellStyle name="常规 39 13" xfId="535"/>
    <cellStyle name="常规 39 14" xfId="536"/>
    <cellStyle name="常规 39 2" xfId="537"/>
    <cellStyle name="常规 39 3" xfId="538"/>
    <cellStyle name="常规 39 4" xfId="539"/>
    <cellStyle name="常规 39 5" xfId="540"/>
    <cellStyle name="常规 39 6" xfId="541"/>
    <cellStyle name="常规 39 7" xfId="542"/>
    <cellStyle name="常规 39 8" xfId="543"/>
    <cellStyle name="常规 39 9" xfId="544"/>
    <cellStyle name="常规 4" xfId="545"/>
    <cellStyle name="常规 4 10" xfId="546"/>
    <cellStyle name="常规 4 11" xfId="547"/>
    <cellStyle name="常规 4 3" xfId="548"/>
    <cellStyle name="常规 4 4" xfId="549"/>
    <cellStyle name="常规 4 7" xfId="550"/>
    <cellStyle name="常规 4 8" xfId="551"/>
    <cellStyle name="常规 4 9" xfId="552"/>
    <cellStyle name="常规 42 2 2" xfId="553"/>
    <cellStyle name="常规 42 2 3" xfId="554"/>
    <cellStyle name="常规 5" xfId="555"/>
    <cellStyle name="常规 51" xfId="556"/>
    <cellStyle name="常规 59" xfId="557"/>
    <cellStyle name="常规 64" xfId="558"/>
    <cellStyle name="常规 6" xfId="559"/>
    <cellStyle name="常规 6 10" xfId="560"/>
    <cellStyle name="常规 6 11" xfId="561"/>
    <cellStyle name="常规 6 12" xfId="562"/>
    <cellStyle name="常规 6 13" xfId="563"/>
    <cellStyle name="常规 6 14" xfId="564"/>
    <cellStyle name="常规 6 2" xfId="565"/>
    <cellStyle name="常规 6 3" xfId="566"/>
    <cellStyle name="常规 6 4" xfId="567"/>
    <cellStyle name="常规 6 6" xfId="568"/>
    <cellStyle name="常规 6 7" xfId="569"/>
    <cellStyle name="常规 6 8" xfId="570"/>
    <cellStyle name="常规 6 9" xfId="571"/>
    <cellStyle name="常规 60" xfId="572"/>
    <cellStyle name="常规 62" xfId="573"/>
    <cellStyle name="常规 7" xfId="574"/>
    <cellStyle name="常规 8" xfId="575"/>
    <cellStyle name="常规 8 10" xfId="576"/>
    <cellStyle name="常规 8 11" xfId="577"/>
    <cellStyle name="常规 8 12" xfId="578"/>
    <cellStyle name="常规 8 13" xfId="579"/>
    <cellStyle name="常规 8 14" xfId="580"/>
    <cellStyle name="常规 8 2" xfId="581"/>
    <cellStyle name="常规 8 3" xfId="582"/>
    <cellStyle name="常规 8 4" xfId="583"/>
    <cellStyle name="常规 8 5" xfId="584"/>
    <cellStyle name="常规 8 6" xfId="585"/>
    <cellStyle name="常规 8 7" xfId="586"/>
    <cellStyle name="常规 8 8" xfId="587"/>
    <cellStyle name="常规 8 9" xfId="588"/>
    <cellStyle name="常规 9 2" xfId="589"/>
    <cellStyle name="常规 9 3" xfId="590"/>
    <cellStyle name="常规 9 4" xfId="591"/>
    <cellStyle name="常规 9 5" xfId="592"/>
    <cellStyle name="常规 9 6" xfId="593"/>
    <cellStyle name="样式 1" xfId="594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2" name="Text Box 1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3" name="Text Box 2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4" name="Text Box 3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5" name="Text Box 4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6" name="Text Box 5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7" name="Text Box 6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66675</xdr:colOff>
      <xdr:row>8</xdr:row>
      <xdr:rowOff>170181</xdr:rowOff>
    </xdr:to>
    <xdr:sp>
      <xdr:nvSpPr>
        <xdr:cNvPr id="8" name="Text Box 7"/>
        <xdr:cNvSpPr txBox="1"/>
      </xdr:nvSpPr>
      <xdr:spPr>
        <a:xfrm>
          <a:off x="6972300" y="2600325"/>
          <a:ext cx="6667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9" name="Text Box 11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10" name="Text Box 12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11" name="Text Box 15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12" name="Text Box 16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13" name="Text Box 22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66040</xdr:colOff>
      <xdr:row>8</xdr:row>
      <xdr:rowOff>172086</xdr:rowOff>
    </xdr:to>
    <xdr:sp>
      <xdr:nvSpPr>
        <xdr:cNvPr id="14" name="Text Box 23"/>
        <xdr:cNvSpPr txBox="1"/>
      </xdr:nvSpPr>
      <xdr:spPr>
        <a:xfrm>
          <a:off x="4533900" y="2600325"/>
          <a:ext cx="660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15" name="Text Box 2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16" name="Text Box 3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17" name="Text Box 4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18" name="Text Box 5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19" name="Text Box 6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20" name="Text Box 7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21" name="Text Box 12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22" name="Text Box 13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23" name="Text Box 22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172086</xdr:rowOff>
    </xdr:to>
    <xdr:sp>
      <xdr:nvSpPr>
        <xdr:cNvPr id="24" name="Text Box 23"/>
        <xdr:cNvSpPr txBox="1"/>
      </xdr:nvSpPr>
      <xdr:spPr>
        <a:xfrm>
          <a:off x="4533900" y="2600325"/>
          <a:ext cx="85725" cy="1720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7"/>
  <sheetViews>
    <sheetView topLeftCell="A34" workbookViewId="0">
      <selection activeCell="D6" sqref="D6"/>
    </sheetView>
  </sheetViews>
  <sheetFormatPr defaultColWidth="9" defaultRowHeight="13.5"/>
  <cols>
    <col min="1" max="1" width="5.375" style="24" customWidth="1"/>
    <col min="2" max="2" width="18.375" style="2" customWidth="1"/>
    <col min="3" max="3" width="11.5" style="24" customWidth="1"/>
    <col min="4" max="7" width="9.625" style="2" customWidth="1"/>
    <col min="8" max="8" width="7.875" style="2" customWidth="1"/>
    <col min="9" max="9" width="10.125" style="2" customWidth="1"/>
    <col min="10" max="13" width="7.875" style="2" customWidth="1"/>
    <col min="14" max="14" width="6.125" style="2" customWidth="1"/>
    <col min="15" max="15" width="13.75" style="2"/>
    <col min="16" max="16" width="11.5" style="2"/>
    <col min="17" max="17" width="9.375" style="2"/>
    <col min="18" max="18" width="11.5" style="2"/>
    <col min="19" max="16384" width="9" style="2"/>
  </cols>
  <sheetData>
    <row r="1" ht="15" customHeight="1" spans="1:3">
      <c r="A1" s="26" t="s">
        <v>0</v>
      </c>
      <c r="B1" s="26"/>
      <c r="C1" s="27"/>
    </row>
    <row r="2" ht="27" customHeight="1" spans="1:14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ht="21" customHeight="1" spans="1:14">
      <c r="A3" s="67" t="s">
        <v>2</v>
      </c>
      <c r="B3" s="67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="20" customFormat="1" ht="23.1" customHeight="1" spans="1:14">
      <c r="A4" s="32" t="s">
        <v>3</v>
      </c>
      <c r="B4" s="32" t="s">
        <v>4</v>
      </c>
      <c r="C4" s="32" t="s">
        <v>5</v>
      </c>
      <c r="D4" s="34" t="s">
        <v>6</v>
      </c>
      <c r="E4" s="35" t="s">
        <v>7</v>
      </c>
      <c r="F4" s="36"/>
      <c r="G4" s="36"/>
      <c r="H4" s="36"/>
      <c r="I4" s="36"/>
      <c r="J4" s="36"/>
      <c r="K4" s="36"/>
      <c r="L4" s="36"/>
      <c r="M4" s="36"/>
      <c r="N4" s="64"/>
    </row>
    <row r="5" s="21" customFormat="1" ht="37.5" customHeight="1" spans="1:14">
      <c r="A5" s="37"/>
      <c r="B5" s="37"/>
      <c r="C5" s="37"/>
      <c r="D5" s="39"/>
      <c r="E5" s="39" t="s">
        <v>8</v>
      </c>
      <c r="F5" s="40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14</v>
      </c>
      <c r="L5" s="40" t="s">
        <v>15</v>
      </c>
      <c r="M5" s="40" t="s">
        <v>16</v>
      </c>
      <c r="N5" s="40" t="s">
        <v>17</v>
      </c>
    </row>
    <row r="6" ht="21.95" customHeight="1" spans="1:14">
      <c r="A6" s="45"/>
      <c r="B6" s="68" t="s">
        <v>18</v>
      </c>
      <c r="C6" s="68"/>
      <c r="D6" s="69">
        <f t="shared" ref="D6:N6" si="0">D7+D13+D23+D25+D29+D36+D38+D44+D48+D54+D62+D67+D20</f>
        <v>50</v>
      </c>
      <c r="E6" s="69">
        <f t="shared" si="0"/>
        <v>3406.64</v>
      </c>
      <c r="F6" s="69">
        <f t="shared" si="0"/>
        <v>1290.1</v>
      </c>
      <c r="G6" s="69">
        <f t="shared" si="0"/>
        <v>2116.54</v>
      </c>
      <c r="H6" s="69">
        <f t="shared" si="0"/>
        <v>0</v>
      </c>
      <c r="I6" s="69">
        <f t="shared" si="0"/>
        <v>0</v>
      </c>
      <c r="J6" s="69">
        <f t="shared" si="0"/>
        <v>0</v>
      </c>
      <c r="K6" s="69">
        <f t="shared" si="0"/>
        <v>0</v>
      </c>
      <c r="L6" s="69">
        <f t="shared" si="0"/>
        <v>0</v>
      </c>
      <c r="M6" s="69">
        <f t="shared" si="0"/>
        <v>0</v>
      </c>
      <c r="N6" s="69">
        <f t="shared" si="0"/>
        <v>0</v>
      </c>
    </row>
    <row r="7" s="23" customFormat="1" ht="21.95" customHeight="1" spans="1:15">
      <c r="A7" s="45">
        <v>1</v>
      </c>
      <c r="B7" s="70" t="s">
        <v>19</v>
      </c>
      <c r="C7" s="47"/>
      <c r="D7" s="69">
        <f t="shared" ref="D7:L7" si="1">D8+D9+D10+D11+D12</f>
        <v>16</v>
      </c>
      <c r="E7" s="69">
        <f t="shared" si="1"/>
        <v>540.5</v>
      </c>
      <c r="F7" s="69">
        <f t="shared" si="1"/>
        <v>540.5</v>
      </c>
      <c r="G7" s="69">
        <f t="shared" si="1"/>
        <v>0</v>
      </c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/>
      <c r="N7" s="69"/>
      <c r="O7" s="2"/>
    </row>
    <row r="8" ht="21.95" customHeight="1" spans="1:14">
      <c r="A8" s="45">
        <v>2</v>
      </c>
      <c r="B8" s="71" t="s">
        <v>20</v>
      </c>
      <c r="C8" s="50"/>
      <c r="D8" s="72">
        <v>16</v>
      </c>
      <c r="E8" s="72">
        <v>540.5</v>
      </c>
      <c r="F8" s="73">
        <v>540.5</v>
      </c>
      <c r="G8" s="72"/>
      <c r="H8" s="72"/>
      <c r="I8" s="72"/>
      <c r="J8" s="72"/>
      <c r="K8" s="72"/>
      <c r="L8" s="72"/>
      <c r="M8" s="72"/>
      <c r="N8" s="72"/>
    </row>
    <row r="9" ht="27" customHeight="1" spans="1:14">
      <c r="A9" s="45">
        <v>3</v>
      </c>
      <c r="B9" s="71" t="s">
        <v>21</v>
      </c>
      <c r="C9" s="50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</row>
    <row r="10" ht="21.95" customHeight="1" spans="1:14">
      <c r="A10" s="45">
        <v>4</v>
      </c>
      <c r="B10" s="71" t="s">
        <v>22</v>
      </c>
      <c r="C10" s="50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ht="21.95" customHeight="1" spans="1:14">
      <c r="A11" s="45">
        <v>5</v>
      </c>
      <c r="B11" s="71" t="s">
        <v>23</v>
      </c>
      <c r="C11" s="50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ht="21.95" customHeight="1" spans="1:14">
      <c r="A12" s="45">
        <v>6</v>
      </c>
      <c r="B12" s="71" t="s">
        <v>24</v>
      </c>
      <c r="C12" s="50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="23" customFormat="1" ht="21.95" customHeight="1" spans="1:15">
      <c r="A13" s="45">
        <v>7</v>
      </c>
      <c r="B13" s="70" t="s">
        <v>25</v>
      </c>
      <c r="C13" s="47"/>
      <c r="D13" s="69">
        <f t="shared" ref="D13:N13" si="2">D14+D15+D16+D17+D18+D19</f>
        <v>0</v>
      </c>
      <c r="E13" s="69">
        <f t="shared" si="2"/>
        <v>0</v>
      </c>
      <c r="F13" s="69">
        <f t="shared" si="2"/>
        <v>0</v>
      </c>
      <c r="G13" s="69">
        <f t="shared" si="2"/>
        <v>0</v>
      </c>
      <c r="H13" s="69">
        <f t="shared" si="2"/>
        <v>0</v>
      </c>
      <c r="I13" s="69">
        <f t="shared" si="2"/>
        <v>0</v>
      </c>
      <c r="J13" s="69">
        <f t="shared" si="2"/>
        <v>0</v>
      </c>
      <c r="K13" s="69">
        <f t="shared" si="2"/>
        <v>0</v>
      </c>
      <c r="L13" s="69">
        <f t="shared" si="2"/>
        <v>0</v>
      </c>
      <c r="M13" s="69">
        <f t="shared" si="2"/>
        <v>0</v>
      </c>
      <c r="N13" s="69">
        <f t="shared" si="2"/>
        <v>0</v>
      </c>
      <c r="O13" s="2"/>
    </row>
    <row r="14" ht="21.95" customHeight="1" spans="1:14">
      <c r="A14" s="45">
        <v>8</v>
      </c>
      <c r="B14" s="71" t="s">
        <v>26</v>
      </c>
      <c r="C14" s="50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</row>
    <row r="15" ht="21.95" customHeight="1" spans="1:14">
      <c r="A15" s="45">
        <v>9</v>
      </c>
      <c r="B15" s="71" t="s">
        <v>27</v>
      </c>
      <c r="C15" s="50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</row>
    <row r="16" ht="21.95" customHeight="1" spans="1:14">
      <c r="A16" s="45">
        <v>10</v>
      </c>
      <c r="B16" s="71" t="s">
        <v>28</v>
      </c>
      <c r="C16" s="50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ht="21.95" customHeight="1" spans="1:14">
      <c r="A17" s="45">
        <v>11</v>
      </c>
      <c r="B17" s="71" t="s">
        <v>29</v>
      </c>
      <c r="C17" s="50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ht="21.95" customHeight="1" spans="1:14">
      <c r="A18" s="45"/>
      <c r="B18" s="74" t="s">
        <v>30</v>
      </c>
      <c r="C18" s="50"/>
      <c r="D18" s="75"/>
      <c r="E18" s="47"/>
      <c r="F18" s="72"/>
      <c r="G18" s="72"/>
      <c r="H18" s="72"/>
      <c r="I18" s="72"/>
      <c r="J18" s="72"/>
      <c r="K18" s="72"/>
      <c r="L18" s="72"/>
      <c r="M18" s="72"/>
      <c r="N18" s="47"/>
    </row>
    <row r="19" ht="27.95" customHeight="1" spans="1:14">
      <c r="A19" s="45"/>
      <c r="B19" s="76" t="s">
        <v>31</v>
      </c>
      <c r="C19" s="50"/>
      <c r="D19" s="77"/>
      <c r="E19" s="47"/>
      <c r="F19" s="72"/>
      <c r="G19" s="72"/>
      <c r="H19" s="72"/>
      <c r="I19" s="72"/>
      <c r="J19" s="72"/>
      <c r="K19" s="72"/>
      <c r="L19" s="72"/>
      <c r="M19" s="72"/>
      <c r="N19" s="47"/>
    </row>
    <row r="20" s="23" customFormat="1" ht="21.95" customHeight="1" spans="1:15">
      <c r="A20" s="45">
        <v>12</v>
      </c>
      <c r="B20" s="70" t="s">
        <v>32</v>
      </c>
      <c r="C20" s="47"/>
      <c r="D20" s="69">
        <f t="shared" ref="D20:N20" si="3">D21+D22</f>
        <v>1</v>
      </c>
      <c r="E20" s="69">
        <f t="shared" si="3"/>
        <v>580</v>
      </c>
      <c r="F20" s="69">
        <f t="shared" si="3"/>
        <v>0</v>
      </c>
      <c r="G20" s="69">
        <f t="shared" si="3"/>
        <v>580</v>
      </c>
      <c r="H20" s="69">
        <f t="shared" si="3"/>
        <v>0</v>
      </c>
      <c r="I20" s="69">
        <f t="shared" si="3"/>
        <v>0</v>
      </c>
      <c r="J20" s="69">
        <f t="shared" si="3"/>
        <v>0</v>
      </c>
      <c r="K20" s="69">
        <f t="shared" si="3"/>
        <v>0</v>
      </c>
      <c r="L20" s="69">
        <f t="shared" si="3"/>
        <v>0</v>
      </c>
      <c r="M20" s="69">
        <f t="shared" si="3"/>
        <v>0</v>
      </c>
      <c r="N20" s="69">
        <f t="shared" si="3"/>
        <v>0</v>
      </c>
      <c r="O20" s="2"/>
    </row>
    <row r="21" ht="21.95" customHeight="1" spans="1:14">
      <c r="A21" s="45">
        <v>13</v>
      </c>
      <c r="B21" s="71" t="s">
        <v>33</v>
      </c>
      <c r="C21" s="50"/>
      <c r="D21" s="72">
        <v>1</v>
      </c>
      <c r="E21" s="72">
        <v>580</v>
      </c>
      <c r="F21" s="72"/>
      <c r="G21" s="72">
        <v>580</v>
      </c>
      <c r="H21" s="73"/>
      <c r="I21" s="73"/>
      <c r="J21" s="73"/>
      <c r="K21" s="73"/>
      <c r="L21" s="73"/>
      <c r="M21" s="73"/>
      <c r="N21" s="73"/>
    </row>
    <row r="22" ht="21.95" customHeight="1" spans="1:14">
      <c r="A22" s="45">
        <v>14</v>
      </c>
      <c r="B22" s="71" t="s">
        <v>34</v>
      </c>
      <c r="C22" s="50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="23" customFormat="1" ht="21.95" customHeight="1" spans="1:15">
      <c r="A23" s="45">
        <v>15</v>
      </c>
      <c r="B23" s="70" t="s">
        <v>35</v>
      </c>
      <c r="C23" s="47"/>
      <c r="D23" s="69">
        <f t="shared" ref="D23:G23" si="4">D24</f>
        <v>0</v>
      </c>
      <c r="E23" s="69">
        <f t="shared" si="4"/>
        <v>0</v>
      </c>
      <c r="F23" s="78"/>
      <c r="G23" s="69">
        <f t="shared" si="4"/>
        <v>0</v>
      </c>
      <c r="H23" s="69"/>
      <c r="I23" s="69"/>
      <c r="J23" s="69"/>
      <c r="K23" s="69"/>
      <c r="L23" s="69"/>
      <c r="M23" s="69"/>
      <c r="N23" s="69"/>
      <c r="O23" s="2"/>
    </row>
    <row r="24" ht="27" customHeight="1" spans="1:14">
      <c r="A24" s="45">
        <v>16</v>
      </c>
      <c r="B24" s="71" t="s">
        <v>36</v>
      </c>
      <c r="C24" s="50"/>
      <c r="D24" s="72"/>
      <c r="E24" s="72"/>
      <c r="F24" s="79"/>
      <c r="G24" s="72"/>
      <c r="H24" s="72"/>
      <c r="I24" s="72"/>
      <c r="J24" s="72"/>
      <c r="K24" s="72"/>
      <c r="L24" s="72"/>
      <c r="M24" s="72"/>
      <c r="N24" s="72"/>
    </row>
    <row r="25" s="23" customFormat="1" ht="21.95" customHeight="1" spans="1:15">
      <c r="A25" s="45">
        <v>17</v>
      </c>
      <c r="B25" s="70" t="s">
        <v>37</v>
      </c>
      <c r="C25" s="47"/>
      <c r="D25" s="69">
        <f t="shared" ref="D25:N25" si="5">D26+D27+D28</f>
        <v>8</v>
      </c>
      <c r="E25" s="69">
        <f t="shared" si="5"/>
        <v>1789.64</v>
      </c>
      <c r="F25" s="69">
        <f t="shared" si="5"/>
        <v>311.1</v>
      </c>
      <c r="G25" s="69">
        <f t="shared" si="5"/>
        <v>1478.54</v>
      </c>
      <c r="H25" s="69">
        <f t="shared" si="5"/>
        <v>0</v>
      </c>
      <c r="I25" s="69">
        <f t="shared" si="5"/>
        <v>0</v>
      </c>
      <c r="J25" s="69">
        <f t="shared" si="5"/>
        <v>0</v>
      </c>
      <c r="K25" s="69">
        <f t="shared" si="5"/>
        <v>0</v>
      </c>
      <c r="L25" s="69">
        <f t="shared" si="5"/>
        <v>0</v>
      </c>
      <c r="M25" s="69">
        <f t="shared" si="5"/>
        <v>0</v>
      </c>
      <c r="N25" s="69">
        <f t="shared" si="5"/>
        <v>0</v>
      </c>
      <c r="O25" s="2"/>
    </row>
    <row r="26" ht="30" customHeight="1" spans="1:14">
      <c r="A26" s="45">
        <v>18</v>
      </c>
      <c r="B26" s="71" t="s">
        <v>38</v>
      </c>
      <c r="C26" s="50"/>
      <c r="D26" s="72">
        <v>1</v>
      </c>
      <c r="E26" s="72">
        <v>75</v>
      </c>
      <c r="F26" s="79">
        <v>75</v>
      </c>
      <c r="G26" s="72"/>
      <c r="H26" s="72"/>
      <c r="I26" s="72"/>
      <c r="J26" s="72"/>
      <c r="K26" s="72"/>
      <c r="L26" s="72"/>
      <c r="M26" s="72"/>
      <c r="N26" s="72"/>
    </row>
    <row r="27" ht="32.25" customHeight="1" spans="1:14">
      <c r="A27" s="45">
        <v>19</v>
      </c>
      <c r="B27" s="71" t="s">
        <v>39</v>
      </c>
      <c r="C27" s="50"/>
      <c r="D27" s="72"/>
      <c r="E27" s="72"/>
      <c r="F27" s="79"/>
      <c r="G27" s="72"/>
      <c r="H27" s="72"/>
      <c r="I27" s="72"/>
      <c r="J27" s="72"/>
      <c r="K27" s="72"/>
      <c r="L27" s="72"/>
      <c r="M27" s="72"/>
      <c r="N27" s="72"/>
    </row>
    <row r="28" ht="21.95" customHeight="1" spans="1:14">
      <c r="A28" s="45">
        <v>20</v>
      </c>
      <c r="B28" s="80" t="s">
        <v>40</v>
      </c>
      <c r="C28" s="57"/>
      <c r="D28" s="72">
        <v>7</v>
      </c>
      <c r="E28" s="72">
        <v>1714.64</v>
      </c>
      <c r="F28" s="72">
        <v>236.1</v>
      </c>
      <c r="G28" s="72">
        <v>1478.54</v>
      </c>
      <c r="H28" s="72"/>
      <c r="I28" s="72"/>
      <c r="J28" s="72"/>
      <c r="K28" s="72"/>
      <c r="L28" s="72"/>
      <c r="M28" s="72"/>
      <c r="N28" s="72"/>
    </row>
    <row r="29" s="23" customFormat="1" ht="21.95" customHeight="1" spans="1:15">
      <c r="A29" s="45">
        <v>21</v>
      </c>
      <c r="B29" s="70" t="s">
        <v>41</v>
      </c>
      <c r="C29" s="47"/>
      <c r="D29" s="69">
        <f t="shared" ref="D29:N29" si="6">D30+D31+D32</f>
        <v>0</v>
      </c>
      <c r="E29" s="69">
        <v>0</v>
      </c>
      <c r="F29" s="69">
        <f t="shared" si="6"/>
        <v>0</v>
      </c>
      <c r="G29" s="69">
        <f t="shared" si="6"/>
        <v>0</v>
      </c>
      <c r="H29" s="69">
        <f t="shared" si="6"/>
        <v>0</v>
      </c>
      <c r="I29" s="69">
        <f t="shared" si="6"/>
        <v>0</v>
      </c>
      <c r="J29" s="69">
        <f t="shared" si="6"/>
        <v>0</v>
      </c>
      <c r="K29" s="69">
        <f t="shared" si="6"/>
        <v>0</v>
      </c>
      <c r="L29" s="69">
        <f t="shared" si="6"/>
        <v>0</v>
      </c>
      <c r="M29" s="69">
        <f t="shared" si="6"/>
        <v>0</v>
      </c>
      <c r="N29" s="69">
        <f t="shared" si="6"/>
        <v>0</v>
      </c>
      <c r="O29" s="2"/>
    </row>
    <row r="30" ht="33.75" customHeight="1" spans="1:14">
      <c r="A30" s="45">
        <v>22</v>
      </c>
      <c r="B30" s="71" t="s">
        <v>42</v>
      </c>
      <c r="C30" s="57"/>
      <c r="D30" s="72"/>
      <c r="E30" s="73"/>
      <c r="F30" s="72"/>
      <c r="G30" s="73"/>
      <c r="H30" s="73"/>
      <c r="I30" s="73"/>
      <c r="J30" s="73"/>
      <c r="K30" s="73"/>
      <c r="L30" s="73"/>
      <c r="M30" s="73"/>
      <c r="N30" s="73"/>
    </row>
    <row r="31" ht="21.95" customHeight="1" spans="1:14">
      <c r="A31" s="45">
        <v>23</v>
      </c>
      <c r="B31" s="71" t="s">
        <v>43</v>
      </c>
      <c r="C31" s="57"/>
      <c r="D31" s="72"/>
      <c r="E31" s="73"/>
      <c r="F31" s="72"/>
      <c r="G31" s="73"/>
      <c r="H31" s="73"/>
      <c r="I31" s="73"/>
      <c r="J31" s="73"/>
      <c r="K31" s="73"/>
      <c r="L31" s="73"/>
      <c r="M31" s="73"/>
      <c r="N31" s="73"/>
    </row>
    <row r="32" ht="21.95" customHeight="1" spans="1:14">
      <c r="A32" s="45">
        <v>24</v>
      </c>
      <c r="B32" s="80" t="s">
        <v>44</v>
      </c>
      <c r="C32" s="57"/>
      <c r="D32" s="72"/>
      <c r="E32" s="73"/>
      <c r="F32" s="72"/>
      <c r="G32" s="73"/>
      <c r="H32" s="73"/>
      <c r="I32" s="73"/>
      <c r="J32" s="73"/>
      <c r="K32" s="73"/>
      <c r="L32" s="73"/>
      <c r="M32" s="73"/>
      <c r="N32" s="73"/>
    </row>
    <row r="33" ht="30.75" customHeight="1" spans="1:14">
      <c r="A33" s="45">
        <v>25</v>
      </c>
      <c r="B33" s="80" t="s">
        <v>45</v>
      </c>
      <c r="C33" s="57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</row>
    <row r="34" ht="21.95" customHeight="1" spans="1:14">
      <c r="A34" s="45">
        <v>26</v>
      </c>
      <c r="B34" s="80" t="s">
        <v>46</v>
      </c>
      <c r="C34" s="57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</row>
    <row r="35" ht="36" customHeight="1" spans="1:14">
      <c r="A35" s="45">
        <v>27</v>
      </c>
      <c r="B35" s="80" t="s">
        <v>47</v>
      </c>
      <c r="C35" s="57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6" ht="21.95" customHeight="1" spans="1:14">
      <c r="A36" s="45">
        <v>28</v>
      </c>
      <c r="B36" s="70" t="s">
        <v>48</v>
      </c>
      <c r="C36" s="47"/>
      <c r="D36" s="69">
        <f t="shared" ref="D36:N36" si="7">D37</f>
        <v>0</v>
      </c>
      <c r="E36" s="69">
        <f t="shared" si="7"/>
        <v>0</v>
      </c>
      <c r="F36" s="69">
        <f t="shared" si="7"/>
        <v>0</v>
      </c>
      <c r="G36" s="69">
        <f t="shared" si="7"/>
        <v>0</v>
      </c>
      <c r="H36" s="69">
        <f t="shared" si="7"/>
        <v>0</v>
      </c>
      <c r="I36" s="69">
        <f t="shared" si="7"/>
        <v>0</v>
      </c>
      <c r="J36" s="69">
        <f t="shared" si="7"/>
        <v>0</v>
      </c>
      <c r="K36" s="69">
        <f t="shared" si="7"/>
        <v>0</v>
      </c>
      <c r="L36" s="69">
        <f t="shared" si="7"/>
        <v>0</v>
      </c>
      <c r="M36" s="69">
        <f t="shared" si="7"/>
        <v>0</v>
      </c>
      <c r="N36" s="69">
        <f t="shared" si="7"/>
        <v>0</v>
      </c>
    </row>
    <row r="37" ht="21.95" customHeight="1" spans="1:14">
      <c r="A37" s="45">
        <v>29</v>
      </c>
      <c r="B37" s="80" t="s">
        <v>49</v>
      </c>
      <c r="C37" s="57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</row>
    <row r="38" s="23" customFormat="1" ht="21.95" customHeight="1" spans="1:15">
      <c r="A38" s="45">
        <v>30</v>
      </c>
      <c r="B38" s="70" t="s">
        <v>50</v>
      </c>
      <c r="C38" s="47"/>
      <c r="D38" s="69">
        <f t="shared" ref="D38:F38" si="8">D39+D40+D41+D42+D43</f>
        <v>2</v>
      </c>
      <c r="E38" s="69">
        <f t="shared" si="8"/>
        <v>100</v>
      </c>
      <c r="F38" s="69">
        <f t="shared" si="8"/>
        <v>100</v>
      </c>
      <c r="G38" s="69"/>
      <c r="H38" s="69"/>
      <c r="I38" s="69"/>
      <c r="J38" s="69"/>
      <c r="K38" s="69"/>
      <c r="L38" s="69"/>
      <c r="M38" s="69"/>
      <c r="N38" s="69"/>
      <c r="O38" s="2"/>
    </row>
    <row r="39" ht="21.95" customHeight="1" spans="1:14">
      <c r="A39" s="45">
        <v>31</v>
      </c>
      <c r="B39" s="80" t="s">
        <v>51</v>
      </c>
      <c r="C39" s="57"/>
      <c r="D39" s="72">
        <v>1</v>
      </c>
      <c r="E39" s="73">
        <v>50</v>
      </c>
      <c r="F39" s="72">
        <v>50</v>
      </c>
      <c r="G39" s="72"/>
      <c r="H39" s="72"/>
      <c r="I39" s="72"/>
      <c r="J39" s="72"/>
      <c r="K39" s="72"/>
      <c r="L39" s="72"/>
      <c r="M39" s="72"/>
      <c r="N39" s="72"/>
    </row>
    <row r="40" ht="40.5" customHeight="1" spans="1:14">
      <c r="A40" s="45">
        <v>32</v>
      </c>
      <c r="B40" s="80" t="s">
        <v>52</v>
      </c>
      <c r="C40" s="57"/>
      <c r="D40" s="72">
        <v>1</v>
      </c>
      <c r="E40" s="73">
        <v>50</v>
      </c>
      <c r="F40" s="72">
        <v>50</v>
      </c>
      <c r="G40" s="72"/>
      <c r="H40" s="72"/>
      <c r="I40" s="72"/>
      <c r="J40" s="72"/>
      <c r="K40" s="72"/>
      <c r="L40" s="72"/>
      <c r="M40" s="72"/>
      <c r="N40" s="72"/>
    </row>
    <row r="41" ht="21.95" customHeight="1" spans="1:14">
      <c r="A41" s="45">
        <v>33</v>
      </c>
      <c r="B41" s="81" t="s">
        <v>53</v>
      </c>
      <c r="C41" s="59"/>
      <c r="D41" s="72"/>
      <c r="E41" s="73"/>
      <c r="F41" s="73"/>
      <c r="G41" s="72"/>
      <c r="H41" s="72"/>
      <c r="I41" s="72"/>
      <c r="J41" s="72"/>
      <c r="K41" s="72"/>
      <c r="L41" s="72"/>
      <c r="M41" s="72"/>
      <c r="N41" s="72"/>
    </row>
    <row r="42" ht="31.5" customHeight="1" spans="1:14">
      <c r="A42" s="45">
        <v>34</v>
      </c>
      <c r="B42" s="80" t="s">
        <v>54</v>
      </c>
      <c r="C42" s="57"/>
      <c r="D42" s="72"/>
      <c r="E42" s="73"/>
      <c r="F42" s="73"/>
      <c r="G42" s="72"/>
      <c r="H42" s="72"/>
      <c r="I42" s="72"/>
      <c r="J42" s="72"/>
      <c r="K42" s="72"/>
      <c r="L42" s="72"/>
      <c r="M42" s="72"/>
      <c r="N42" s="72"/>
    </row>
    <row r="43" ht="21.95" customHeight="1" spans="1:14">
      <c r="A43" s="45">
        <v>35</v>
      </c>
      <c r="B43" s="81" t="s">
        <v>24</v>
      </c>
      <c r="C43" s="57"/>
      <c r="D43" s="72"/>
      <c r="E43" s="73"/>
      <c r="F43" s="73"/>
      <c r="G43" s="72"/>
      <c r="H43" s="72"/>
      <c r="I43" s="72"/>
      <c r="J43" s="72"/>
      <c r="K43" s="72"/>
      <c r="L43" s="72"/>
      <c r="M43" s="72"/>
      <c r="N43" s="72"/>
    </row>
    <row r="44" s="23" customFormat="1" ht="21.95" customHeight="1" spans="1:15">
      <c r="A44" s="45">
        <v>36</v>
      </c>
      <c r="B44" s="70" t="s">
        <v>55</v>
      </c>
      <c r="C44" s="47"/>
      <c r="D44" s="69">
        <f t="shared" ref="D44:G44" si="9">D45+D46+D47</f>
        <v>0</v>
      </c>
      <c r="E44" s="69">
        <f t="shared" si="9"/>
        <v>0</v>
      </c>
      <c r="F44" s="69">
        <f t="shared" si="9"/>
        <v>0</v>
      </c>
      <c r="G44" s="69">
        <f t="shared" si="9"/>
        <v>0</v>
      </c>
      <c r="H44" s="69"/>
      <c r="I44" s="69"/>
      <c r="J44" s="69"/>
      <c r="K44" s="69"/>
      <c r="L44" s="69"/>
      <c r="M44" s="69"/>
      <c r="N44" s="69"/>
      <c r="O44" s="2"/>
    </row>
    <row r="45" ht="21.95" customHeight="1" spans="1:14">
      <c r="A45" s="45">
        <v>37</v>
      </c>
      <c r="B45" s="71" t="s">
        <v>56</v>
      </c>
      <c r="C45" s="50"/>
      <c r="D45" s="72"/>
      <c r="E45" s="73"/>
      <c r="F45" s="72"/>
      <c r="G45" s="72"/>
      <c r="H45" s="72"/>
      <c r="I45" s="72"/>
      <c r="J45" s="72"/>
      <c r="K45" s="72"/>
      <c r="L45" s="72"/>
      <c r="M45" s="72"/>
      <c r="N45" s="72"/>
    </row>
    <row r="46" ht="21.95" customHeight="1" spans="1:14">
      <c r="A46" s="45">
        <v>38</v>
      </c>
      <c r="B46" s="71" t="s">
        <v>57</v>
      </c>
      <c r="C46" s="50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ht="21.95" customHeight="1" spans="1:14">
      <c r="A47" s="45">
        <v>39</v>
      </c>
      <c r="B47" s="71" t="s">
        <v>58</v>
      </c>
      <c r="C47" s="50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</row>
    <row r="48" s="23" customFormat="1" ht="21.95" customHeight="1" spans="1:15">
      <c r="A48" s="45">
        <v>40</v>
      </c>
      <c r="B48" s="70" t="s">
        <v>59</v>
      </c>
      <c r="C48" s="47"/>
      <c r="D48" s="69">
        <f t="shared" ref="D48:N48" si="10">D49+D50+D51+D52+D53</f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2"/>
    </row>
    <row r="49" ht="33.95" customHeight="1" spans="1:14">
      <c r="A49" s="45">
        <v>41</v>
      </c>
      <c r="B49" s="71" t="s">
        <v>60</v>
      </c>
      <c r="C49" s="50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  <row r="50" ht="33.95" customHeight="1" spans="1:14">
      <c r="A50" s="45">
        <v>42</v>
      </c>
      <c r="B50" s="71" t="s">
        <v>61</v>
      </c>
      <c r="C50" s="50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</row>
    <row r="51" ht="28.5" customHeight="1" spans="1:14">
      <c r="A51" s="45">
        <v>43</v>
      </c>
      <c r="B51" s="71" t="s">
        <v>62</v>
      </c>
      <c r="C51" s="50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</row>
    <row r="52" ht="24.95" customHeight="1" spans="1:14">
      <c r="A52" s="45">
        <v>44</v>
      </c>
      <c r="B52" s="71" t="s">
        <v>63</v>
      </c>
      <c r="C52" s="50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</row>
    <row r="53" ht="24.95" customHeight="1" spans="1:14">
      <c r="A53" s="45">
        <v>45</v>
      </c>
      <c r="B53" s="71" t="s">
        <v>64</v>
      </c>
      <c r="C53" s="50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</row>
    <row r="54" s="23" customFormat="1" ht="21.95" customHeight="1" spans="1:15">
      <c r="A54" s="45">
        <v>46</v>
      </c>
      <c r="B54" s="70" t="s">
        <v>65</v>
      </c>
      <c r="C54" s="47"/>
      <c r="D54" s="69">
        <f t="shared" ref="D54:L54" si="11">D55+D56+D57+D58+D59+D60+D61</f>
        <v>21</v>
      </c>
      <c r="E54" s="69">
        <f t="shared" si="11"/>
        <v>338.5</v>
      </c>
      <c r="F54" s="69">
        <f t="shared" si="11"/>
        <v>338.5</v>
      </c>
      <c r="G54" s="69">
        <f t="shared" si="11"/>
        <v>0</v>
      </c>
      <c r="H54" s="69">
        <f t="shared" si="11"/>
        <v>0</v>
      </c>
      <c r="I54" s="69">
        <f t="shared" si="11"/>
        <v>0</v>
      </c>
      <c r="J54" s="69">
        <f t="shared" si="11"/>
        <v>0</v>
      </c>
      <c r="K54" s="69">
        <f t="shared" si="11"/>
        <v>0</v>
      </c>
      <c r="L54" s="69">
        <f t="shared" si="11"/>
        <v>0</v>
      </c>
      <c r="M54" s="69"/>
      <c r="N54" s="69"/>
      <c r="O54" s="2"/>
    </row>
    <row r="55" ht="29.1" customHeight="1" spans="1:14">
      <c r="A55" s="45">
        <v>47</v>
      </c>
      <c r="B55" s="71" t="s">
        <v>66</v>
      </c>
      <c r="C55" s="60"/>
      <c r="D55" s="72">
        <v>4</v>
      </c>
      <c r="E55" s="72">
        <v>95</v>
      </c>
      <c r="F55" s="73">
        <v>95</v>
      </c>
      <c r="G55" s="72"/>
      <c r="H55" s="72"/>
      <c r="I55" s="72"/>
      <c r="J55" s="72"/>
      <c r="K55" s="72"/>
      <c r="L55" s="72"/>
      <c r="M55" s="72"/>
      <c r="N55" s="72"/>
    </row>
    <row r="56" ht="21.95" customHeight="1" spans="1:14">
      <c r="A56" s="45">
        <v>48</v>
      </c>
      <c r="B56" s="71" t="s">
        <v>67</v>
      </c>
      <c r="C56" s="50"/>
      <c r="D56" s="82"/>
      <c r="E56" s="72"/>
      <c r="F56" s="72"/>
      <c r="G56" s="72"/>
      <c r="H56" s="72"/>
      <c r="I56" s="72"/>
      <c r="J56" s="72"/>
      <c r="K56" s="72"/>
      <c r="L56" s="72"/>
      <c r="M56" s="72"/>
      <c r="N56" s="72"/>
    </row>
    <row r="57" ht="21.95" customHeight="1" spans="1:14">
      <c r="A57" s="45">
        <v>49</v>
      </c>
      <c r="B57" s="71" t="s">
        <v>68</v>
      </c>
      <c r="C57" s="50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58" ht="21.95" customHeight="1" spans="1:14">
      <c r="A58" s="45">
        <v>50</v>
      </c>
      <c r="B58" s="71" t="s">
        <v>69</v>
      </c>
      <c r="C58" s="60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</row>
    <row r="59" ht="21.95" customHeight="1" spans="1:14">
      <c r="A59" s="45">
        <v>51</v>
      </c>
      <c r="B59" s="71" t="s">
        <v>70</v>
      </c>
      <c r="C59" s="60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</row>
    <row r="60" ht="21.95" customHeight="1" spans="1:14">
      <c r="A60" s="45">
        <v>52</v>
      </c>
      <c r="B60" s="81" t="s">
        <v>71</v>
      </c>
      <c r="C60" s="60"/>
      <c r="D60" s="72">
        <v>17</v>
      </c>
      <c r="E60" s="72">
        <v>243.5</v>
      </c>
      <c r="F60" s="72">
        <v>243.5</v>
      </c>
      <c r="G60" s="72"/>
      <c r="H60" s="72"/>
      <c r="I60" s="72"/>
      <c r="J60" s="72"/>
      <c r="K60" s="72"/>
      <c r="L60" s="72"/>
      <c r="M60" s="72"/>
      <c r="N60" s="72"/>
    </row>
    <row r="61" ht="21.95" customHeight="1" spans="1:14">
      <c r="A61" s="45"/>
      <c r="B61" s="81" t="s">
        <v>72</v>
      </c>
      <c r="C61" s="50"/>
      <c r="D61" s="72"/>
      <c r="E61" s="72"/>
      <c r="F61" s="83"/>
      <c r="G61" s="72"/>
      <c r="H61" s="72"/>
      <c r="I61" s="72"/>
      <c r="J61" s="72"/>
      <c r="K61" s="72"/>
      <c r="L61" s="72"/>
      <c r="M61" s="72"/>
      <c r="N61" s="72"/>
    </row>
    <row r="62" s="23" customFormat="1" ht="21.95" customHeight="1" spans="1:15">
      <c r="A62" s="45">
        <v>53</v>
      </c>
      <c r="B62" s="70" t="s">
        <v>73</v>
      </c>
      <c r="C62" s="47"/>
      <c r="D62" s="69">
        <f t="shared" ref="D62:M62" si="12">D63+D64+D65+D66</f>
        <v>0</v>
      </c>
      <c r="E62" s="69">
        <f t="shared" si="12"/>
        <v>0</v>
      </c>
      <c r="F62" s="69">
        <f t="shared" si="12"/>
        <v>0</v>
      </c>
      <c r="G62" s="69">
        <f t="shared" si="12"/>
        <v>0</v>
      </c>
      <c r="H62" s="69">
        <f t="shared" si="12"/>
        <v>0</v>
      </c>
      <c r="I62" s="69">
        <f t="shared" si="12"/>
        <v>0</v>
      </c>
      <c r="J62" s="69">
        <f t="shared" si="12"/>
        <v>0</v>
      </c>
      <c r="K62" s="69">
        <f t="shared" si="12"/>
        <v>0</v>
      </c>
      <c r="L62" s="69">
        <f t="shared" si="12"/>
        <v>0</v>
      </c>
      <c r="M62" s="69">
        <f t="shared" si="12"/>
        <v>0</v>
      </c>
      <c r="N62" s="69"/>
      <c r="O62" s="2"/>
    </row>
    <row r="63" ht="27.75" customHeight="1" spans="1:14">
      <c r="A63" s="45">
        <v>54</v>
      </c>
      <c r="B63" s="71" t="s">
        <v>74</v>
      </c>
      <c r="C63" s="57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</row>
    <row r="64" ht="21.95" customHeight="1" spans="1:14">
      <c r="A64" s="45">
        <v>55</v>
      </c>
      <c r="B64" s="81" t="s">
        <v>75</v>
      </c>
      <c r="C64" s="59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</row>
    <row r="65" ht="21.95" customHeight="1" spans="1:14">
      <c r="A65" s="45">
        <v>56</v>
      </c>
      <c r="B65" s="81" t="s">
        <v>76</v>
      </c>
      <c r="C65" s="59"/>
      <c r="D65" s="79"/>
      <c r="E65" s="79"/>
      <c r="F65" s="79"/>
      <c r="G65" s="82"/>
      <c r="H65" s="72"/>
      <c r="I65" s="72"/>
      <c r="J65" s="72"/>
      <c r="K65" s="72"/>
      <c r="L65" s="72"/>
      <c r="M65" s="72"/>
      <c r="N65" s="72"/>
    </row>
    <row r="66" ht="21.95" customHeight="1" spans="1:14">
      <c r="A66" s="45">
        <v>57</v>
      </c>
      <c r="B66" s="71" t="s">
        <v>77</v>
      </c>
      <c r="C66" s="50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</row>
    <row r="67" s="23" customFormat="1" ht="21.95" customHeight="1" spans="1:15">
      <c r="A67" s="45">
        <v>58</v>
      </c>
      <c r="B67" s="84" t="s">
        <v>78</v>
      </c>
      <c r="C67" s="68"/>
      <c r="D67" s="69">
        <v>2</v>
      </c>
      <c r="E67" s="85">
        <v>58</v>
      </c>
      <c r="F67" s="69"/>
      <c r="G67" s="69">
        <v>58</v>
      </c>
      <c r="H67" s="69"/>
      <c r="I67" s="69"/>
      <c r="J67" s="69"/>
      <c r="K67" s="69"/>
      <c r="L67" s="69"/>
      <c r="M67" s="69"/>
      <c r="N67" s="69"/>
      <c r="O67" s="2"/>
    </row>
  </sheetData>
  <mergeCells count="8">
    <mergeCell ref="A1:B1"/>
    <mergeCell ref="A2:N2"/>
    <mergeCell ref="A3:B3"/>
    <mergeCell ref="E4:N4"/>
    <mergeCell ref="A4:A5"/>
    <mergeCell ref="B4:B5"/>
    <mergeCell ref="C4:C5"/>
    <mergeCell ref="D4:D5"/>
  </mergeCells>
  <printOptions horizontalCentered="1"/>
  <pageMargins left="0.55" right="0.55" top="0.511805555555556" bottom="0.393055555555556" header="0.313888888888889" footer="0.313888888888889"/>
  <pageSetup paperSize="9" scale="96" firstPageNumber="4" fitToHeight="0" orientation="landscape" useFirstPageNumber="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workbookViewId="0">
      <selection activeCell="A2" sqref="A2:N2"/>
    </sheetView>
  </sheetViews>
  <sheetFormatPr defaultColWidth="9" defaultRowHeight="13.5"/>
  <cols>
    <col min="1" max="1" width="5.375" style="24" customWidth="1"/>
    <col min="2" max="2" width="21.625" style="25" customWidth="1"/>
    <col min="3" max="3" width="11" style="24" customWidth="1"/>
    <col min="4" max="4" width="9.5" style="2" customWidth="1"/>
    <col min="5" max="7" width="10.375" style="2" customWidth="1"/>
    <col min="8" max="10" width="6.5" style="2" customWidth="1"/>
    <col min="11" max="11" width="8.375" style="2" customWidth="1"/>
    <col min="12" max="13" width="6.75" style="2" customWidth="1"/>
    <col min="14" max="14" width="8.25" style="2" customWidth="1"/>
    <col min="15" max="16384" width="9" style="2"/>
  </cols>
  <sheetData>
    <row r="1" ht="15" customHeight="1" spans="1:3">
      <c r="A1" s="26" t="s">
        <v>0</v>
      </c>
      <c r="B1" s="26"/>
      <c r="C1" s="27"/>
    </row>
    <row r="2" ht="24" spans="1:14">
      <c r="A2" s="28" t="s">
        <v>79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21" customHeight="1" spans="1:14">
      <c r="A3" s="29" t="s">
        <v>80</v>
      </c>
      <c r="B3" s="29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="20" customFormat="1" ht="23.1" customHeight="1" spans="1:14">
      <c r="A4" s="32" t="s">
        <v>3</v>
      </c>
      <c r="B4" s="33" t="s">
        <v>4</v>
      </c>
      <c r="C4" s="32" t="s">
        <v>5</v>
      </c>
      <c r="D4" s="34" t="s">
        <v>6</v>
      </c>
      <c r="E4" s="35" t="s">
        <v>7</v>
      </c>
      <c r="F4" s="36"/>
      <c r="G4" s="36"/>
      <c r="H4" s="36"/>
      <c r="I4" s="36"/>
      <c r="J4" s="36"/>
      <c r="K4" s="36"/>
      <c r="L4" s="36"/>
      <c r="M4" s="36"/>
      <c r="N4" s="64"/>
    </row>
    <row r="5" s="21" customFormat="1" ht="37.5" customHeight="1" spans="1:14">
      <c r="A5" s="37"/>
      <c r="B5" s="38"/>
      <c r="C5" s="37"/>
      <c r="D5" s="39"/>
      <c r="E5" s="39" t="s">
        <v>8</v>
      </c>
      <c r="F5" s="40" t="s">
        <v>9</v>
      </c>
      <c r="G5" s="40" t="s">
        <v>10</v>
      </c>
      <c r="H5" s="40" t="s">
        <v>11</v>
      </c>
      <c r="I5" s="65" t="s">
        <v>12</v>
      </c>
      <c r="J5" s="40" t="s">
        <v>13</v>
      </c>
      <c r="K5" s="40" t="s">
        <v>14</v>
      </c>
      <c r="L5" s="40" t="s">
        <v>15</v>
      </c>
      <c r="M5" s="40" t="s">
        <v>16</v>
      </c>
      <c r="N5" s="40" t="s">
        <v>17</v>
      </c>
    </row>
    <row r="6" s="22" customFormat="1" ht="31.5" customHeight="1" spans="1:14">
      <c r="A6" s="41"/>
      <c r="B6" s="42" t="s">
        <v>18</v>
      </c>
      <c r="C6" s="43"/>
      <c r="D6" s="44">
        <f t="shared" ref="D6:N6" si="0">D7+D13+D21+D23+D27+D34+D36+D42+D46+D52+D59+D64+D18</f>
        <v>555</v>
      </c>
      <c r="E6" s="44">
        <f t="shared" si="0"/>
        <v>89800.064</v>
      </c>
      <c r="F6" s="44">
        <f t="shared" si="0"/>
        <v>17610.8</v>
      </c>
      <c r="G6" s="44">
        <f t="shared" si="0"/>
        <v>30052.264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8767</v>
      </c>
      <c r="L6" s="44">
        <f t="shared" si="0"/>
        <v>0</v>
      </c>
      <c r="M6" s="44">
        <f t="shared" si="0"/>
        <v>0</v>
      </c>
      <c r="N6" s="44">
        <f t="shared" si="0"/>
        <v>33370</v>
      </c>
    </row>
    <row r="7" s="23" customFormat="1" ht="15.95" customHeight="1" spans="1:14">
      <c r="A7" s="45">
        <v>1</v>
      </c>
      <c r="B7" s="46" t="s">
        <v>19</v>
      </c>
      <c r="C7" s="47"/>
      <c r="D7" s="48">
        <f t="shared" ref="D7:N7" si="1">D8+D9+D10+D11+D12</f>
        <v>239</v>
      </c>
      <c r="E7" s="48">
        <f t="shared" si="1"/>
        <v>47232</v>
      </c>
      <c r="F7" s="48">
        <f t="shared" si="1"/>
        <v>2150</v>
      </c>
      <c r="G7" s="48">
        <f t="shared" si="1"/>
        <v>2945</v>
      </c>
      <c r="H7" s="48">
        <f t="shared" si="1"/>
        <v>0</v>
      </c>
      <c r="I7" s="48">
        <f t="shared" si="1"/>
        <v>0</v>
      </c>
      <c r="J7" s="48">
        <f t="shared" si="1"/>
        <v>0</v>
      </c>
      <c r="K7" s="48">
        <f t="shared" si="1"/>
        <v>8767</v>
      </c>
      <c r="L7" s="48">
        <f t="shared" si="1"/>
        <v>0</v>
      </c>
      <c r="M7" s="48">
        <f t="shared" si="1"/>
        <v>0</v>
      </c>
      <c r="N7" s="48">
        <f t="shared" si="1"/>
        <v>33370</v>
      </c>
    </row>
    <row r="8" ht="15.95" customHeight="1" spans="1:14">
      <c r="A8" s="45">
        <v>2</v>
      </c>
      <c r="B8" s="49" t="s">
        <v>20</v>
      </c>
      <c r="C8" s="50" t="s">
        <v>81</v>
      </c>
      <c r="D8" s="51">
        <v>148</v>
      </c>
      <c r="E8" s="52">
        <v>3615</v>
      </c>
      <c r="F8" s="53">
        <v>1850</v>
      </c>
      <c r="G8" s="51">
        <f>E8-F8</f>
        <v>1765</v>
      </c>
      <c r="H8" s="51"/>
      <c r="I8" s="51"/>
      <c r="J8" s="51"/>
      <c r="K8" s="51"/>
      <c r="L8" s="51"/>
      <c r="M8" s="51"/>
      <c r="N8" s="51"/>
    </row>
    <row r="9" ht="15.95" customHeight="1" spans="1:14">
      <c r="A9" s="45">
        <v>3</v>
      </c>
      <c r="B9" s="49" t="s">
        <v>21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ht="15.95" customHeight="1" spans="1:14">
      <c r="A10" s="45">
        <v>4</v>
      </c>
      <c r="B10" s="49" t="s">
        <v>22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ht="15.95" customHeight="1" spans="1:14">
      <c r="A11" s="45">
        <v>5</v>
      </c>
      <c r="B11" s="49" t="s">
        <v>23</v>
      </c>
      <c r="C11" s="50" t="s">
        <v>82</v>
      </c>
      <c r="D11" s="51">
        <v>4</v>
      </c>
      <c r="E11" s="51">
        <v>1480</v>
      </c>
      <c r="F11" s="51">
        <v>300</v>
      </c>
      <c r="G11" s="51">
        <v>1180</v>
      </c>
      <c r="H11" s="51"/>
      <c r="I11" s="51"/>
      <c r="J11" s="51"/>
      <c r="K11" s="51"/>
      <c r="L11" s="51"/>
      <c r="M11" s="51"/>
      <c r="N11" s="51"/>
    </row>
    <row r="12" ht="15.95" customHeight="1" spans="1:14">
      <c r="A12" s="45">
        <v>6</v>
      </c>
      <c r="B12" s="49" t="s">
        <v>83</v>
      </c>
      <c r="C12" s="50" t="s">
        <v>84</v>
      </c>
      <c r="D12" s="51">
        <v>87</v>
      </c>
      <c r="E12" s="51">
        <v>42137</v>
      </c>
      <c r="F12" s="51"/>
      <c r="G12" s="51"/>
      <c r="H12" s="51"/>
      <c r="I12" s="51"/>
      <c r="J12" s="51"/>
      <c r="K12" s="51">
        <f>E12-N12</f>
        <v>8767</v>
      </c>
      <c r="L12" s="51"/>
      <c r="M12" s="51"/>
      <c r="N12" s="51">
        <v>33370</v>
      </c>
    </row>
    <row r="13" s="23" customFormat="1" ht="15.95" customHeight="1" spans="1:14">
      <c r="A13" s="45">
        <v>7</v>
      </c>
      <c r="B13" s="46" t="s">
        <v>25</v>
      </c>
      <c r="C13" s="47"/>
      <c r="D13" s="48">
        <f>D14+D15+D16+D17</f>
        <v>7</v>
      </c>
      <c r="E13" s="48">
        <f t="shared" ref="E13:N13" si="2">E14+E15+E16+E17</f>
        <v>1668.29</v>
      </c>
      <c r="F13" s="48">
        <f t="shared" si="2"/>
        <v>0</v>
      </c>
      <c r="G13" s="48">
        <f t="shared" si="2"/>
        <v>1668.29</v>
      </c>
      <c r="H13" s="48">
        <f t="shared" si="2"/>
        <v>0</v>
      </c>
      <c r="I13" s="48">
        <f t="shared" si="2"/>
        <v>0</v>
      </c>
      <c r="J13" s="48">
        <f t="shared" si="2"/>
        <v>0</v>
      </c>
      <c r="K13" s="48">
        <f t="shared" si="2"/>
        <v>0</v>
      </c>
      <c r="L13" s="48">
        <f t="shared" si="2"/>
        <v>0</v>
      </c>
      <c r="M13" s="48">
        <f t="shared" si="2"/>
        <v>0</v>
      </c>
      <c r="N13" s="48">
        <f t="shared" si="2"/>
        <v>0</v>
      </c>
    </row>
    <row r="14" ht="15.95" customHeight="1" spans="1:14">
      <c r="A14" s="45">
        <v>8</v>
      </c>
      <c r="B14" s="49" t="s">
        <v>26</v>
      </c>
      <c r="C14" s="50" t="s">
        <v>85</v>
      </c>
      <c r="D14" s="51">
        <v>1</v>
      </c>
      <c r="E14" s="51">
        <v>77</v>
      </c>
      <c r="F14" s="51"/>
      <c r="G14" s="51">
        <v>77</v>
      </c>
      <c r="H14" s="51"/>
      <c r="I14" s="51"/>
      <c r="J14" s="51"/>
      <c r="K14" s="51"/>
      <c r="L14" s="51"/>
      <c r="M14" s="51"/>
      <c r="N14" s="51"/>
    </row>
    <row r="15" ht="15.95" customHeight="1" spans="1:14">
      <c r="A15" s="45">
        <v>9</v>
      </c>
      <c r="B15" s="49" t="s">
        <v>27</v>
      </c>
      <c r="C15" s="50" t="s">
        <v>85</v>
      </c>
      <c r="D15" s="51">
        <v>3</v>
      </c>
      <c r="E15" s="51">
        <v>631.29</v>
      </c>
      <c r="F15" s="51"/>
      <c r="G15" s="51">
        <v>631.29</v>
      </c>
      <c r="H15" s="51"/>
      <c r="I15" s="51"/>
      <c r="J15" s="51"/>
      <c r="K15" s="51"/>
      <c r="L15" s="51"/>
      <c r="M15" s="51"/>
      <c r="N15" s="51"/>
    </row>
    <row r="16" ht="15.95" customHeight="1" spans="1:14">
      <c r="A16" s="45">
        <v>10</v>
      </c>
      <c r="B16" s="49" t="s">
        <v>28</v>
      </c>
      <c r="C16" s="50" t="s">
        <v>85</v>
      </c>
      <c r="D16" s="51">
        <v>1</v>
      </c>
      <c r="E16" s="51">
        <v>770</v>
      </c>
      <c r="F16" s="51"/>
      <c r="G16" s="51">
        <v>770</v>
      </c>
      <c r="H16" s="51"/>
      <c r="I16" s="51"/>
      <c r="J16" s="51"/>
      <c r="K16" s="51"/>
      <c r="L16" s="51"/>
      <c r="M16" s="51"/>
      <c r="N16" s="51"/>
    </row>
    <row r="17" ht="15.95" customHeight="1" spans="1:14">
      <c r="A17" s="45">
        <v>11</v>
      </c>
      <c r="B17" s="49" t="s">
        <v>29</v>
      </c>
      <c r="C17" s="50" t="s">
        <v>85</v>
      </c>
      <c r="D17" s="51">
        <v>2</v>
      </c>
      <c r="E17" s="51">
        <v>190</v>
      </c>
      <c r="F17" s="51"/>
      <c r="G17" s="51">
        <v>190</v>
      </c>
      <c r="H17" s="51"/>
      <c r="I17" s="51"/>
      <c r="J17" s="51"/>
      <c r="K17" s="51"/>
      <c r="L17" s="51"/>
      <c r="M17" s="51"/>
      <c r="N17" s="51"/>
    </row>
    <row r="18" s="23" customFormat="1" ht="15.95" customHeight="1" spans="1:14">
      <c r="A18" s="45">
        <v>12</v>
      </c>
      <c r="B18" s="46" t="s">
        <v>32</v>
      </c>
      <c r="C18" s="47"/>
      <c r="D18" s="48">
        <f t="shared" ref="D18:N18" si="3">D19+D20</f>
        <v>0</v>
      </c>
      <c r="E18" s="48">
        <f t="shared" si="3"/>
        <v>0</v>
      </c>
      <c r="F18" s="48">
        <f t="shared" si="3"/>
        <v>0</v>
      </c>
      <c r="G18" s="48">
        <f t="shared" si="3"/>
        <v>0</v>
      </c>
      <c r="H18" s="48">
        <f t="shared" si="3"/>
        <v>0</v>
      </c>
      <c r="I18" s="48">
        <f t="shared" si="3"/>
        <v>0</v>
      </c>
      <c r="J18" s="48">
        <f t="shared" si="3"/>
        <v>0</v>
      </c>
      <c r="K18" s="48">
        <f t="shared" si="3"/>
        <v>0</v>
      </c>
      <c r="L18" s="48">
        <f t="shared" si="3"/>
        <v>0</v>
      </c>
      <c r="M18" s="48">
        <f t="shared" si="3"/>
        <v>0</v>
      </c>
      <c r="N18" s="48">
        <f t="shared" si="3"/>
        <v>0</v>
      </c>
    </row>
    <row r="19" ht="15.95" customHeight="1" spans="1:14">
      <c r="A19" s="45">
        <v>13</v>
      </c>
      <c r="B19" s="49" t="s">
        <v>33</v>
      </c>
      <c r="C19" s="50"/>
      <c r="D19" s="51"/>
      <c r="E19" s="51"/>
      <c r="F19" s="51"/>
      <c r="G19" s="51"/>
      <c r="H19" s="53"/>
      <c r="I19" s="53"/>
      <c r="J19" s="53"/>
      <c r="K19" s="53"/>
      <c r="L19" s="53"/>
      <c r="M19" s="53"/>
      <c r="N19" s="53"/>
    </row>
    <row r="20" ht="15.95" customHeight="1" spans="1:14">
      <c r="A20" s="45">
        <v>14</v>
      </c>
      <c r="B20" s="49" t="s">
        <v>34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="23" customFormat="1" ht="15.95" customHeight="1" spans="1:14">
      <c r="A21" s="45">
        <v>15</v>
      </c>
      <c r="B21" s="46" t="s">
        <v>35</v>
      </c>
      <c r="C21" s="47"/>
      <c r="D21" s="48">
        <f t="shared" ref="D21:G21" si="4">D22</f>
        <v>3</v>
      </c>
      <c r="E21" s="48">
        <f t="shared" si="4"/>
        <v>1089.674</v>
      </c>
      <c r="F21" s="54"/>
      <c r="G21" s="48">
        <f t="shared" si="4"/>
        <v>1089.674</v>
      </c>
      <c r="H21" s="48"/>
      <c r="I21" s="48"/>
      <c r="J21" s="48"/>
      <c r="K21" s="48"/>
      <c r="L21" s="48"/>
      <c r="M21" s="48"/>
      <c r="N21" s="48"/>
    </row>
    <row r="22" ht="15.95" customHeight="1" spans="1:14">
      <c r="A22" s="45">
        <v>16</v>
      </c>
      <c r="B22" s="49" t="s">
        <v>36</v>
      </c>
      <c r="C22" s="50" t="s">
        <v>86</v>
      </c>
      <c r="D22" s="51">
        <v>3</v>
      </c>
      <c r="E22" s="51">
        <v>1089.674</v>
      </c>
      <c r="F22" s="55"/>
      <c r="G22" s="51">
        <v>1089.674</v>
      </c>
      <c r="H22" s="51"/>
      <c r="I22" s="51"/>
      <c r="J22" s="51"/>
      <c r="K22" s="51"/>
      <c r="L22" s="51"/>
      <c r="M22" s="51"/>
      <c r="N22" s="51"/>
    </row>
    <row r="23" s="23" customFormat="1" ht="15.95" customHeight="1" spans="1:14">
      <c r="A23" s="45">
        <v>17</v>
      </c>
      <c r="B23" s="46" t="s">
        <v>37</v>
      </c>
      <c r="C23" s="47"/>
      <c r="D23" s="48">
        <f>D24+D25+D26</f>
        <v>2</v>
      </c>
      <c r="E23" s="48">
        <f t="shared" ref="E23:N23" si="5">E24+E25+E26</f>
        <v>104</v>
      </c>
      <c r="F23" s="48">
        <f t="shared" si="5"/>
        <v>60</v>
      </c>
      <c r="G23" s="48">
        <f t="shared" si="5"/>
        <v>44</v>
      </c>
      <c r="H23" s="48">
        <f t="shared" si="5"/>
        <v>0</v>
      </c>
      <c r="I23" s="48">
        <f t="shared" si="5"/>
        <v>0</v>
      </c>
      <c r="J23" s="48">
        <f t="shared" si="5"/>
        <v>0</v>
      </c>
      <c r="K23" s="48">
        <f t="shared" si="5"/>
        <v>0</v>
      </c>
      <c r="L23" s="48">
        <f t="shared" si="5"/>
        <v>0</v>
      </c>
      <c r="M23" s="48">
        <f t="shared" si="5"/>
        <v>0</v>
      </c>
      <c r="N23" s="48">
        <f t="shared" si="5"/>
        <v>0</v>
      </c>
    </row>
    <row r="24" ht="15.95" customHeight="1" spans="1:14">
      <c r="A24" s="45">
        <v>18</v>
      </c>
      <c r="B24" s="49" t="s">
        <v>38</v>
      </c>
      <c r="C24" s="50" t="s">
        <v>87</v>
      </c>
      <c r="D24" s="51">
        <v>1</v>
      </c>
      <c r="E24" s="51">
        <v>60</v>
      </c>
      <c r="F24" s="51">
        <v>60</v>
      </c>
      <c r="G24" s="51">
        <v>0</v>
      </c>
      <c r="H24" s="51"/>
      <c r="I24" s="51"/>
      <c r="J24" s="51"/>
      <c r="K24" s="51"/>
      <c r="L24" s="51"/>
      <c r="M24" s="51"/>
      <c r="N24" s="51"/>
    </row>
    <row r="25" ht="15.95" customHeight="1" spans="1:14">
      <c r="A25" s="45">
        <v>19</v>
      </c>
      <c r="B25" s="49" t="s">
        <v>39</v>
      </c>
      <c r="C25" s="50" t="s">
        <v>85</v>
      </c>
      <c r="D25" s="51">
        <v>1</v>
      </c>
      <c r="E25" s="51">
        <v>44</v>
      </c>
      <c r="F25" s="55"/>
      <c r="G25" s="51">
        <v>44</v>
      </c>
      <c r="H25" s="51"/>
      <c r="I25" s="51"/>
      <c r="J25" s="51"/>
      <c r="K25" s="51"/>
      <c r="L25" s="51"/>
      <c r="M25" s="51"/>
      <c r="N25" s="51"/>
    </row>
    <row r="26" ht="15.95" customHeight="1" spans="1:14">
      <c r="A26" s="45">
        <v>20</v>
      </c>
      <c r="B26" s="56" t="s">
        <v>40</v>
      </c>
      <c r="C26" s="57"/>
      <c r="D26" s="51"/>
      <c r="E26" s="51"/>
      <c r="F26" s="58"/>
      <c r="G26" s="51"/>
      <c r="H26" s="51"/>
      <c r="I26" s="51"/>
      <c r="J26" s="51"/>
      <c r="K26" s="51"/>
      <c r="L26" s="51"/>
      <c r="M26" s="51"/>
      <c r="N26" s="51"/>
    </row>
    <row r="27" s="23" customFormat="1" ht="15.95" customHeight="1" spans="1:14">
      <c r="A27" s="45">
        <v>21</v>
      </c>
      <c r="B27" s="46" t="s">
        <v>41</v>
      </c>
      <c r="C27" s="47"/>
      <c r="D27" s="48">
        <f t="shared" ref="D27:G27" si="6">D28+D29+D30+D31+D32+D33</f>
        <v>0</v>
      </c>
      <c r="E27" s="48">
        <f t="shared" si="6"/>
        <v>0</v>
      </c>
      <c r="F27" s="48">
        <f t="shared" si="6"/>
        <v>0</v>
      </c>
      <c r="G27" s="48">
        <f t="shared" si="6"/>
        <v>0</v>
      </c>
      <c r="H27" s="48">
        <f t="shared" ref="H27:N27" si="7">H28+H29+H30</f>
        <v>0</v>
      </c>
      <c r="I27" s="48">
        <f t="shared" si="7"/>
        <v>0</v>
      </c>
      <c r="J27" s="48">
        <f t="shared" si="7"/>
        <v>0</v>
      </c>
      <c r="K27" s="48">
        <f t="shared" si="7"/>
        <v>0</v>
      </c>
      <c r="L27" s="48">
        <f t="shared" si="7"/>
        <v>0</v>
      </c>
      <c r="M27" s="48">
        <f t="shared" si="7"/>
        <v>0</v>
      </c>
      <c r="N27" s="48">
        <f t="shared" si="7"/>
        <v>0</v>
      </c>
    </row>
    <row r="28" ht="15.95" customHeight="1" spans="1:14">
      <c r="A28" s="45">
        <v>22</v>
      </c>
      <c r="B28" s="49" t="s">
        <v>42</v>
      </c>
      <c r="C28" s="57"/>
      <c r="D28" s="51"/>
      <c r="E28" s="53"/>
      <c r="F28" s="51"/>
      <c r="G28" s="53"/>
      <c r="H28" s="53"/>
      <c r="I28" s="53"/>
      <c r="J28" s="53"/>
      <c r="K28" s="53"/>
      <c r="L28" s="53"/>
      <c r="M28" s="53"/>
      <c r="N28" s="53"/>
    </row>
    <row r="29" ht="15.95" customHeight="1" spans="1:14">
      <c r="A29" s="45">
        <v>23</v>
      </c>
      <c r="B29" s="49" t="s">
        <v>43</v>
      </c>
      <c r="C29" s="57"/>
      <c r="D29" s="51"/>
      <c r="E29" s="53"/>
      <c r="F29" s="51"/>
      <c r="G29" s="53"/>
      <c r="H29" s="53"/>
      <c r="I29" s="53"/>
      <c r="J29" s="53"/>
      <c r="K29" s="53"/>
      <c r="L29" s="53"/>
      <c r="M29" s="53"/>
      <c r="N29" s="53"/>
    </row>
    <row r="30" ht="15.95" customHeight="1" spans="1:14">
      <c r="A30" s="45">
        <v>24</v>
      </c>
      <c r="B30" s="56" t="s">
        <v>44</v>
      </c>
      <c r="C30" s="57"/>
      <c r="D30" s="51"/>
      <c r="E30" s="53"/>
      <c r="F30" s="51"/>
      <c r="G30" s="53"/>
      <c r="H30" s="53"/>
      <c r="I30" s="53"/>
      <c r="J30" s="53"/>
      <c r="K30" s="53"/>
      <c r="L30" s="53"/>
      <c r="M30" s="53"/>
      <c r="N30" s="53"/>
    </row>
    <row r="31" ht="15.95" customHeight="1" spans="1:14">
      <c r="A31" s="45">
        <v>25</v>
      </c>
      <c r="B31" s="56" t="s">
        <v>45</v>
      </c>
      <c r="C31" s="57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ht="15.95" customHeight="1" spans="1:14">
      <c r="A32" s="45">
        <v>26</v>
      </c>
      <c r="B32" s="56" t="s">
        <v>46</v>
      </c>
      <c r="C32" s="57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ht="15.95" customHeight="1" spans="1:14">
      <c r="A33" s="45">
        <v>27</v>
      </c>
      <c r="B33" s="56" t="s">
        <v>47</v>
      </c>
      <c r="C33" s="57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</row>
    <row r="34" ht="15.95" customHeight="1" spans="1:14">
      <c r="A34" s="45">
        <v>28</v>
      </c>
      <c r="B34" s="46" t="s">
        <v>48</v>
      </c>
      <c r="C34" s="47"/>
      <c r="D34" s="48">
        <f>D35</f>
        <v>0</v>
      </c>
      <c r="E34" s="48">
        <f t="shared" ref="E34:N34" si="8">E35</f>
        <v>0</v>
      </c>
      <c r="F34" s="48">
        <f t="shared" si="8"/>
        <v>0</v>
      </c>
      <c r="G34" s="48">
        <f t="shared" si="8"/>
        <v>0</v>
      </c>
      <c r="H34" s="48">
        <f t="shared" si="8"/>
        <v>0</v>
      </c>
      <c r="I34" s="48">
        <f t="shared" si="8"/>
        <v>0</v>
      </c>
      <c r="J34" s="48">
        <f t="shared" si="8"/>
        <v>0</v>
      </c>
      <c r="K34" s="48">
        <f t="shared" si="8"/>
        <v>0</v>
      </c>
      <c r="L34" s="48">
        <f t="shared" si="8"/>
        <v>0</v>
      </c>
      <c r="M34" s="48">
        <f t="shared" si="8"/>
        <v>0</v>
      </c>
      <c r="N34" s="48">
        <f t="shared" si="8"/>
        <v>0</v>
      </c>
    </row>
    <row r="35" ht="15.95" customHeight="1" spans="1:14">
      <c r="A35" s="45">
        <v>29</v>
      </c>
      <c r="B35" s="56" t="s">
        <v>49</v>
      </c>
      <c r="C35" s="57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="23" customFormat="1" ht="15.95" customHeight="1" spans="1:14">
      <c r="A36" s="45">
        <v>30</v>
      </c>
      <c r="B36" s="46" t="s">
        <v>50</v>
      </c>
      <c r="C36" s="47"/>
      <c r="D36" s="48">
        <f t="shared" ref="D36:N36" si="9">D37+D38+D39+D40+D41</f>
        <v>42</v>
      </c>
      <c r="E36" s="48">
        <f t="shared" si="9"/>
        <v>4410</v>
      </c>
      <c r="F36" s="48">
        <f t="shared" si="9"/>
        <v>4410</v>
      </c>
      <c r="G36" s="48">
        <f t="shared" si="9"/>
        <v>0</v>
      </c>
      <c r="H36" s="48">
        <f t="shared" si="9"/>
        <v>0</v>
      </c>
      <c r="I36" s="48">
        <f t="shared" si="9"/>
        <v>0</v>
      </c>
      <c r="J36" s="48">
        <f t="shared" si="9"/>
        <v>0</v>
      </c>
      <c r="K36" s="48">
        <f t="shared" si="9"/>
        <v>0</v>
      </c>
      <c r="L36" s="48">
        <f t="shared" si="9"/>
        <v>0</v>
      </c>
      <c r="M36" s="48">
        <f t="shared" si="9"/>
        <v>0</v>
      </c>
      <c r="N36" s="48">
        <f t="shared" si="9"/>
        <v>0</v>
      </c>
    </row>
    <row r="37" ht="15.95" customHeight="1" spans="1:14">
      <c r="A37" s="45">
        <v>31</v>
      </c>
      <c r="B37" s="56" t="s">
        <v>51</v>
      </c>
      <c r="C37" s="57" t="s">
        <v>87</v>
      </c>
      <c r="D37" s="51">
        <v>1</v>
      </c>
      <c r="E37" s="53">
        <v>600</v>
      </c>
      <c r="F37" s="51">
        <v>600</v>
      </c>
      <c r="G37" s="51">
        <v>0</v>
      </c>
      <c r="H37" s="51"/>
      <c r="I37" s="51"/>
      <c r="J37" s="51"/>
      <c r="K37" s="51"/>
      <c r="L37" s="51"/>
      <c r="M37" s="51"/>
      <c r="N37" s="51"/>
    </row>
    <row r="38" ht="15.95" customHeight="1" spans="1:14">
      <c r="A38" s="45">
        <v>32</v>
      </c>
      <c r="B38" s="56" t="s">
        <v>88</v>
      </c>
      <c r="C38" s="57" t="s">
        <v>87</v>
      </c>
      <c r="D38" s="51">
        <v>1</v>
      </c>
      <c r="E38" s="53">
        <v>160</v>
      </c>
      <c r="F38" s="51">
        <v>160</v>
      </c>
      <c r="G38" s="51">
        <v>0</v>
      </c>
      <c r="H38" s="51"/>
      <c r="I38" s="51"/>
      <c r="J38" s="51"/>
      <c r="K38" s="51"/>
      <c r="L38" s="51"/>
      <c r="M38" s="51"/>
      <c r="N38" s="51"/>
    </row>
    <row r="39" ht="15.95" customHeight="1" spans="1:14">
      <c r="A39" s="45">
        <v>33</v>
      </c>
      <c r="B39" s="49" t="s">
        <v>53</v>
      </c>
      <c r="C39" s="59"/>
      <c r="D39" s="51"/>
      <c r="E39" s="53"/>
      <c r="F39" s="53"/>
      <c r="G39" s="51"/>
      <c r="H39" s="51"/>
      <c r="I39" s="51"/>
      <c r="J39" s="51"/>
      <c r="K39" s="51"/>
      <c r="L39" s="51"/>
      <c r="M39" s="51"/>
      <c r="N39" s="51"/>
    </row>
    <row r="40" ht="15.95" customHeight="1" spans="1:14">
      <c r="A40" s="45">
        <v>34</v>
      </c>
      <c r="B40" s="56" t="s">
        <v>54</v>
      </c>
      <c r="C40" s="57"/>
      <c r="D40" s="51"/>
      <c r="E40" s="53"/>
      <c r="F40" s="53"/>
      <c r="G40" s="51"/>
      <c r="H40" s="51"/>
      <c r="I40" s="51"/>
      <c r="J40" s="51"/>
      <c r="K40" s="51"/>
      <c r="L40" s="51"/>
      <c r="M40" s="51"/>
      <c r="N40" s="51"/>
    </row>
    <row r="41" ht="15.95" customHeight="1" spans="1:14">
      <c r="A41" s="45">
        <v>35</v>
      </c>
      <c r="B41" s="49" t="s">
        <v>89</v>
      </c>
      <c r="C41" s="57" t="s">
        <v>90</v>
      </c>
      <c r="D41" s="51">
        <v>40</v>
      </c>
      <c r="E41" s="53">
        <v>3650</v>
      </c>
      <c r="F41" s="53">
        <v>3650</v>
      </c>
      <c r="G41" s="51"/>
      <c r="H41" s="51"/>
      <c r="I41" s="51"/>
      <c r="J41" s="51"/>
      <c r="K41" s="51"/>
      <c r="L41" s="51"/>
      <c r="M41" s="51"/>
      <c r="N41" s="51"/>
    </row>
    <row r="42" s="23" customFormat="1" ht="15.95" customHeight="1" spans="1:14">
      <c r="A42" s="45">
        <v>36</v>
      </c>
      <c r="B42" s="46" t="s">
        <v>55</v>
      </c>
      <c r="C42" s="47"/>
      <c r="D42" s="48">
        <f t="shared" ref="D42:G42" si="10">D43+D44+D45</f>
        <v>39</v>
      </c>
      <c r="E42" s="48">
        <f t="shared" si="10"/>
        <v>9530</v>
      </c>
      <c r="F42" s="48">
        <f t="shared" si="10"/>
        <v>2000</v>
      </c>
      <c r="G42" s="48">
        <f t="shared" si="10"/>
        <v>7530</v>
      </c>
      <c r="H42" s="48"/>
      <c r="I42" s="48"/>
      <c r="J42" s="48"/>
      <c r="K42" s="48"/>
      <c r="L42" s="48"/>
      <c r="M42" s="48"/>
      <c r="N42" s="48"/>
    </row>
    <row r="43" ht="15.95" customHeight="1" spans="1:14">
      <c r="A43" s="45">
        <v>37</v>
      </c>
      <c r="B43" s="49" t="s">
        <v>56</v>
      </c>
      <c r="C43" s="50"/>
      <c r="D43" s="51"/>
      <c r="E43" s="53"/>
      <c r="F43" s="51"/>
      <c r="G43" s="51"/>
      <c r="H43" s="51"/>
      <c r="I43" s="51"/>
      <c r="J43" s="51"/>
      <c r="K43" s="51"/>
      <c r="L43" s="51"/>
      <c r="M43" s="51"/>
      <c r="N43" s="51"/>
    </row>
    <row r="44" ht="15.95" customHeight="1" spans="1:14">
      <c r="A44" s="45">
        <v>38</v>
      </c>
      <c r="B44" s="49" t="s">
        <v>57</v>
      </c>
      <c r="C44" s="50" t="s">
        <v>91</v>
      </c>
      <c r="D44" s="51">
        <v>39</v>
      </c>
      <c r="E44" s="51">
        <v>9530</v>
      </c>
      <c r="F44" s="51">
        <v>2000</v>
      </c>
      <c r="G44" s="51">
        <v>7530</v>
      </c>
      <c r="H44" s="51"/>
      <c r="I44" s="51"/>
      <c r="J44" s="51"/>
      <c r="K44" s="51"/>
      <c r="L44" s="51"/>
      <c r="M44" s="51"/>
      <c r="N44" s="51"/>
    </row>
    <row r="45" ht="15.95" customHeight="1" spans="1:14">
      <c r="A45" s="45">
        <v>39</v>
      </c>
      <c r="B45" s="49" t="s">
        <v>58</v>
      </c>
      <c r="C45" s="50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="23" customFormat="1" ht="15.95" customHeight="1" spans="1:14">
      <c r="A46" s="45">
        <v>40</v>
      </c>
      <c r="B46" s="46" t="s">
        <v>59</v>
      </c>
      <c r="C46" s="47"/>
      <c r="D46" s="48">
        <f t="shared" ref="D46:N46" si="11">D47+D48+D49+D50+D51</f>
        <v>3</v>
      </c>
      <c r="E46" s="48">
        <f t="shared" si="11"/>
        <v>8700</v>
      </c>
      <c r="F46" s="48">
        <f t="shared" si="11"/>
        <v>0</v>
      </c>
      <c r="G46" s="48">
        <f t="shared" si="11"/>
        <v>8700</v>
      </c>
      <c r="H46" s="48">
        <f t="shared" si="11"/>
        <v>0</v>
      </c>
      <c r="I46" s="48">
        <f t="shared" si="11"/>
        <v>0</v>
      </c>
      <c r="J46" s="48">
        <f t="shared" si="11"/>
        <v>0</v>
      </c>
      <c r="K46" s="48">
        <f t="shared" si="11"/>
        <v>0</v>
      </c>
      <c r="L46" s="48">
        <f t="shared" si="11"/>
        <v>0</v>
      </c>
      <c r="M46" s="48">
        <f t="shared" si="11"/>
        <v>0</v>
      </c>
      <c r="N46" s="48">
        <f t="shared" si="11"/>
        <v>0</v>
      </c>
    </row>
    <row r="47" ht="15.95" customHeight="1" spans="1:14">
      <c r="A47" s="45">
        <v>41</v>
      </c>
      <c r="B47" s="49" t="s">
        <v>60</v>
      </c>
      <c r="C47" s="50" t="s">
        <v>92</v>
      </c>
      <c r="D47" s="51">
        <v>1</v>
      </c>
      <c r="E47" s="51">
        <v>3700</v>
      </c>
      <c r="F47" s="51"/>
      <c r="G47" s="51">
        <v>3700</v>
      </c>
      <c r="H47" s="51"/>
      <c r="I47" s="51"/>
      <c r="J47" s="51"/>
      <c r="K47" s="51"/>
      <c r="L47" s="51"/>
      <c r="M47" s="51"/>
      <c r="N47" s="51"/>
    </row>
    <row r="48" ht="15.95" customHeight="1" spans="1:14">
      <c r="A48" s="45">
        <v>42</v>
      </c>
      <c r="B48" s="49" t="s">
        <v>61</v>
      </c>
      <c r="C48" s="50" t="s">
        <v>92</v>
      </c>
      <c r="D48" s="51">
        <v>1</v>
      </c>
      <c r="E48" s="51">
        <v>4200</v>
      </c>
      <c r="F48" s="51"/>
      <c r="G48" s="51">
        <v>4200</v>
      </c>
      <c r="H48" s="51"/>
      <c r="I48" s="51"/>
      <c r="J48" s="51"/>
      <c r="K48" s="51"/>
      <c r="L48" s="51"/>
      <c r="M48" s="51"/>
      <c r="N48" s="51"/>
    </row>
    <row r="49" ht="15.95" customHeight="1" spans="1:14">
      <c r="A49" s="45">
        <v>43</v>
      </c>
      <c r="B49" s="49" t="s">
        <v>62</v>
      </c>
      <c r="C49" s="5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</row>
    <row r="50" ht="15.95" customHeight="1" spans="1:14">
      <c r="A50" s="45">
        <v>44</v>
      </c>
      <c r="B50" s="49" t="s">
        <v>63</v>
      </c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1" ht="15.95" customHeight="1" spans="1:14">
      <c r="A51" s="45">
        <v>45</v>
      </c>
      <c r="B51" s="49" t="s">
        <v>64</v>
      </c>
      <c r="C51" s="50" t="s">
        <v>92</v>
      </c>
      <c r="D51" s="51">
        <v>1</v>
      </c>
      <c r="E51" s="51">
        <v>800</v>
      </c>
      <c r="F51" s="51"/>
      <c r="G51" s="51">
        <v>800</v>
      </c>
      <c r="H51" s="51"/>
      <c r="I51" s="51"/>
      <c r="J51" s="51"/>
      <c r="K51" s="51"/>
      <c r="L51" s="51"/>
      <c r="M51" s="51"/>
      <c r="N51" s="51"/>
    </row>
    <row r="52" s="23" customFormat="1" ht="15.95" customHeight="1" spans="1:14">
      <c r="A52" s="45">
        <v>46</v>
      </c>
      <c r="B52" s="46" t="s">
        <v>65</v>
      </c>
      <c r="C52" s="47"/>
      <c r="D52" s="48">
        <f>D53+D54+D55+D56+D57+D58</f>
        <v>218</v>
      </c>
      <c r="E52" s="48">
        <f t="shared" ref="E52:N52" si="12">E53+E54+E55+E56+E57+E58</f>
        <v>16336.1</v>
      </c>
      <c r="F52" s="48">
        <f t="shared" si="12"/>
        <v>8860.8</v>
      </c>
      <c r="G52" s="48">
        <f t="shared" si="12"/>
        <v>7475.3</v>
      </c>
      <c r="H52" s="48">
        <f t="shared" si="12"/>
        <v>0</v>
      </c>
      <c r="I52" s="48">
        <f t="shared" si="12"/>
        <v>0</v>
      </c>
      <c r="J52" s="48">
        <f t="shared" si="12"/>
        <v>0</v>
      </c>
      <c r="K52" s="48">
        <f t="shared" si="12"/>
        <v>0</v>
      </c>
      <c r="L52" s="48">
        <f t="shared" si="12"/>
        <v>0</v>
      </c>
      <c r="M52" s="48">
        <f t="shared" si="12"/>
        <v>0</v>
      </c>
      <c r="N52" s="48">
        <f t="shared" si="12"/>
        <v>0</v>
      </c>
    </row>
    <row r="53" ht="15.95" customHeight="1" spans="1:14">
      <c r="A53" s="45">
        <v>47</v>
      </c>
      <c r="B53" s="49" t="s">
        <v>66</v>
      </c>
      <c r="C53" s="59" t="s">
        <v>93</v>
      </c>
      <c r="D53" s="51">
        <v>30</v>
      </c>
      <c r="E53" s="51">
        <v>4406.9</v>
      </c>
      <c r="F53" s="53">
        <v>1804</v>
      </c>
      <c r="G53" s="51">
        <f>E53-F53</f>
        <v>2602.9</v>
      </c>
      <c r="H53" s="51"/>
      <c r="I53" s="51"/>
      <c r="J53" s="51"/>
      <c r="K53" s="51"/>
      <c r="L53" s="51"/>
      <c r="M53" s="51"/>
      <c r="N53" s="51"/>
    </row>
    <row r="54" ht="15.95" customHeight="1" spans="1:14">
      <c r="A54" s="45">
        <v>48</v>
      </c>
      <c r="B54" s="49" t="s">
        <v>67</v>
      </c>
      <c r="C54" s="50"/>
      <c r="D54" s="58"/>
      <c r="E54" s="51"/>
      <c r="F54" s="51"/>
      <c r="G54" s="51"/>
      <c r="H54" s="51"/>
      <c r="I54" s="51"/>
      <c r="J54" s="51"/>
      <c r="K54" s="51"/>
      <c r="L54" s="51"/>
      <c r="M54" s="51"/>
      <c r="N54" s="51"/>
    </row>
    <row r="55" ht="15.95" customHeight="1" spans="1:14">
      <c r="A55" s="45">
        <v>49</v>
      </c>
      <c r="B55" s="49" t="s">
        <v>68</v>
      </c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</row>
    <row r="56" ht="15.95" customHeight="1" spans="1:14">
      <c r="A56" s="45">
        <v>50</v>
      </c>
      <c r="B56" s="49" t="s">
        <v>69</v>
      </c>
      <c r="C56" s="6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</row>
    <row r="57" ht="15.95" customHeight="1" spans="1:14">
      <c r="A57" s="45">
        <v>51</v>
      </c>
      <c r="B57" s="49" t="s">
        <v>70</v>
      </c>
      <c r="C57" s="59" t="s">
        <v>94</v>
      </c>
      <c r="D57" s="51">
        <v>78</v>
      </c>
      <c r="E57" s="51">
        <v>9669.2</v>
      </c>
      <c r="F57" s="51">
        <v>4796.8</v>
      </c>
      <c r="G57" s="51">
        <f>E57-F57</f>
        <v>4872.4</v>
      </c>
      <c r="H57" s="51"/>
      <c r="I57" s="51"/>
      <c r="J57" s="51"/>
      <c r="K57" s="51"/>
      <c r="L57" s="51"/>
      <c r="M57" s="51"/>
      <c r="N57" s="51"/>
    </row>
    <row r="58" ht="15.95" customHeight="1" spans="1:14">
      <c r="A58" s="45">
        <v>52</v>
      </c>
      <c r="B58" s="49" t="s">
        <v>95</v>
      </c>
      <c r="C58" s="59" t="s">
        <v>87</v>
      </c>
      <c r="D58" s="51">
        <v>110</v>
      </c>
      <c r="E58" s="51">
        <v>2260</v>
      </c>
      <c r="F58" s="51">
        <v>2260</v>
      </c>
      <c r="G58" s="51"/>
      <c r="H58" s="51"/>
      <c r="I58" s="51"/>
      <c r="J58" s="51"/>
      <c r="K58" s="51"/>
      <c r="L58" s="51"/>
      <c r="M58" s="51"/>
      <c r="N58" s="51"/>
    </row>
    <row r="59" s="23" customFormat="1" ht="15.95" customHeight="1" spans="1:14">
      <c r="A59" s="45">
        <v>53</v>
      </c>
      <c r="B59" s="46" t="s">
        <v>73</v>
      </c>
      <c r="C59" s="47"/>
      <c r="D59" s="48">
        <f t="shared" ref="D59:N59" si="13">D60+D61+D62+D63</f>
        <v>1</v>
      </c>
      <c r="E59" s="48">
        <f t="shared" si="13"/>
        <v>600</v>
      </c>
      <c r="F59" s="48">
        <f t="shared" si="13"/>
        <v>0</v>
      </c>
      <c r="G59" s="48">
        <f t="shared" si="13"/>
        <v>600</v>
      </c>
      <c r="H59" s="48">
        <f t="shared" si="13"/>
        <v>0</v>
      </c>
      <c r="I59" s="48">
        <f t="shared" si="13"/>
        <v>0</v>
      </c>
      <c r="J59" s="48">
        <f t="shared" si="13"/>
        <v>0</v>
      </c>
      <c r="K59" s="48">
        <f t="shared" si="13"/>
        <v>0</v>
      </c>
      <c r="L59" s="48">
        <f t="shared" si="13"/>
        <v>0</v>
      </c>
      <c r="M59" s="48">
        <f t="shared" si="13"/>
        <v>0</v>
      </c>
      <c r="N59" s="48">
        <f t="shared" si="13"/>
        <v>0</v>
      </c>
    </row>
    <row r="60" ht="15.95" customHeight="1" spans="1:14">
      <c r="A60" s="45">
        <v>54</v>
      </c>
      <c r="B60" s="49" t="s">
        <v>74</v>
      </c>
      <c r="C60" s="57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</row>
    <row r="61" ht="15.95" customHeight="1" spans="1:14">
      <c r="A61" s="45">
        <v>55</v>
      </c>
      <c r="B61" s="49" t="s">
        <v>75</v>
      </c>
      <c r="C61" s="59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ht="15.95" customHeight="1" spans="1:14">
      <c r="A62" s="45">
        <v>56</v>
      </c>
      <c r="B62" s="49" t="s">
        <v>76</v>
      </c>
      <c r="C62" s="59" t="s">
        <v>96</v>
      </c>
      <c r="D62" s="51">
        <v>1</v>
      </c>
      <c r="E62" s="51">
        <v>600</v>
      </c>
      <c r="F62" s="51"/>
      <c r="G62" s="61">
        <v>600</v>
      </c>
      <c r="H62" s="51"/>
      <c r="I62" s="51"/>
      <c r="J62" s="51"/>
      <c r="K62" s="51"/>
      <c r="L62" s="51"/>
      <c r="M62" s="51"/>
      <c r="N62" s="51"/>
    </row>
    <row r="63" ht="15.95" customHeight="1" spans="1:14">
      <c r="A63" s="45">
        <v>57</v>
      </c>
      <c r="B63" s="49" t="s">
        <v>77</v>
      </c>
      <c r="C63" s="50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="23" customFormat="1" ht="15.95" customHeight="1" spans="1:14">
      <c r="A64" s="45">
        <v>58</v>
      </c>
      <c r="B64" s="62" t="s">
        <v>78</v>
      </c>
      <c r="C64" s="50" t="s">
        <v>87</v>
      </c>
      <c r="D64" s="48">
        <v>1</v>
      </c>
      <c r="E64" s="63">
        <v>130</v>
      </c>
      <c r="F64" s="48">
        <v>130</v>
      </c>
      <c r="G64" s="48"/>
      <c r="H64" s="48"/>
      <c r="I64" s="48"/>
      <c r="J64" s="48"/>
      <c r="K64" s="48"/>
      <c r="L64" s="48"/>
      <c r="M64" s="48"/>
      <c r="N64" s="48"/>
    </row>
  </sheetData>
  <mergeCells count="7">
    <mergeCell ref="A1:B1"/>
    <mergeCell ref="A2:N2"/>
    <mergeCell ref="E4:N4"/>
    <mergeCell ref="A4:A5"/>
    <mergeCell ref="B4:B5"/>
    <mergeCell ref="C4:C5"/>
    <mergeCell ref="D4:D5"/>
  </mergeCells>
  <printOptions horizontalCentered="1"/>
  <pageMargins left="0.708661417322835" right="0.708661417322835" top="0.94488188976378" bottom="0.551181102362205" header="0.31496062992126" footer="0.31496062992126"/>
  <pageSetup paperSize="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8"/>
  <sheetViews>
    <sheetView tabSelected="1" view="pageBreakPreview" zoomScaleNormal="115" zoomScaleSheetLayoutView="100" topLeftCell="A25" workbookViewId="0">
      <selection activeCell="B32" sqref="B32"/>
    </sheetView>
  </sheetViews>
  <sheetFormatPr defaultColWidth="9" defaultRowHeight="13.5"/>
  <cols>
    <col min="1" max="1" width="9" style="2"/>
    <col min="2" max="2" width="18.875" style="2" customWidth="1"/>
    <col min="3" max="3" width="15" style="2" customWidth="1"/>
    <col min="4" max="4" width="5.75" style="2" customWidth="1"/>
    <col min="5" max="5" width="6.125" style="2" customWidth="1"/>
    <col min="6" max="6" width="4.75" style="2" customWidth="1"/>
    <col min="7" max="7" width="6.5" style="2" customWidth="1"/>
    <col min="8" max="8" width="5.25" style="2" customWidth="1"/>
    <col min="9" max="9" width="8.25" style="2" customWidth="1"/>
    <col min="10" max="11" width="6" style="2" customWidth="1"/>
    <col min="12" max="15" width="2.125" style="2" customWidth="1"/>
    <col min="16" max="16" width="6.25" style="2" customWidth="1"/>
    <col min="17" max="19" width="2.125" style="2" customWidth="1"/>
    <col min="20" max="20" width="5.75" style="2" customWidth="1"/>
    <col min="21" max="22" width="2.125" style="2" customWidth="1"/>
    <col min="23" max="23" width="5.75" style="2" customWidth="1"/>
    <col min="24" max="24" width="5.875" style="2" customWidth="1"/>
    <col min="25" max="29" width="2.125" style="2" customWidth="1"/>
    <col min="30" max="32" width="3.625" style="2" customWidth="1"/>
    <col min="33" max="33" width="17.5" style="2" customWidth="1"/>
    <col min="34" max="34" width="26.25" style="2" customWidth="1"/>
    <col min="35" max="35" width="2.125" style="2" customWidth="1"/>
    <col min="36" max="16384" width="9" style="2"/>
  </cols>
  <sheetData>
    <row r="1" ht="15" spans="1:35">
      <c r="A1" s="3" t="s">
        <v>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8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ht="36.75" spans="1:35">
      <c r="A2" s="5" t="s">
        <v>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"/>
    </row>
    <row r="3" s="1" customFormat="1" ht="10.5" spans="1:35">
      <c r="A3" s="6" t="s">
        <v>4</v>
      </c>
      <c r="B3" s="7" t="s">
        <v>99</v>
      </c>
      <c r="C3" s="7" t="s">
        <v>100</v>
      </c>
      <c r="D3" s="7" t="s">
        <v>101</v>
      </c>
      <c r="E3" s="7"/>
      <c r="F3" s="7" t="s">
        <v>102</v>
      </c>
      <c r="G3" s="7" t="s">
        <v>103</v>
      </c>
      <c r="H3" s="8" t="s">
        <v>104</v>
      </c>
      <c r="I3" s="8" t="s">
        <v>105</v>
      </c>
      <c r="J3" s="12" t="s">
        <v>106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9"/>
      <c r="X3" s="7" t="s">
        <v>107</v>
      </c>
      <c r="Y3" s="7" t="s">
        <v>108</v>
      </c>
      <c r="Z3" s="7" t="s">
        <v>109</v>
      </c>
      <c r="AA3" s="7" t="s">
        <v>110</v>
      </c>
      <c r="AB3" s="7" t="s">
        <v>111</v>
      </c>
      <c r="AC3" s="7" t="s">
        <v>112</v>
      </c>
      <c r="AD3" s="7" t="s">
        <v>113</v>
      </c>
      <c r="AE3" s="7"/>
      <c r="AF3" s="7" t="s">
        <v>114</v>
      </c>
      <c r="AG3" s="7" t="s">
        <v>115</v>
      </c>
      <c r="AH3" s="7" t="s">
        <v>116</v>
      </c>
      <c r="AI3" s="7" t="s">
        <v>117</v>
      </c>
    </row>
    <row r="4" s="1" customFormat="1" ht="10.5" spans="1:35">
      <c r="A4" s="6"/>
      <c r="B4" s="7"/>
      <c r="C4" s="7"/>
      <c r="D4" s="7" t="s">
        <v>118</v>
      </c>
      <c r="E4" s="7" t="s">
        <v>119</v>
      </c>
      <c r="F4" s="7"/>
      <c r="G4" s="7"/>
      <c r="H4" s="9"/>
      <c r="I4" s="9"/>
      <c r="J4" s="8" t="s">
        <v>8</v>
      </c>
      <c r="K4" s="7" t="s">
        <v>120</v>
      </c>
      <c r="L4" s="7"/>
      <c r="M4" s="7"/>
      <c r="N4" s="7"/>
      <c r="O4" s="7"/>
      <c r="P4" s="7" t="s">
        <v>121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="1" customFormat="1" ht="74.25" customHeight="1" spans="1:35">
      <c r="A5" s="6"/>
      <c r="B5" s="7"/>
      <c r="C5" s="7"/>
      <c r="D5" s="7"/>
      <c r="E5" s="7"/>
      <c r="F5" s="7"/>
      <c r="G5" s="7"/>
      <c r="H5" s="10"/>
      <c r="I5" s="10"/>
      <c r="J5" s="10"/>
      <c r="K5" s="7" t="s">
        <v>122</v>
      </c>
      <c r="L5" s="7" t="s">
        <v>123</v>
      </c>
      <c r="M5" s="7" t="s">
        <v>124</v>
      </c>
      <c r="N5" s="7" t="s">
        <v>125</v>
      </c>
      <c r="O5" s="7" t="s">
        <v>126</v>
      </c>
      <c r="P5" s="7" t="s">
        <v>127</v>
      </c>
      <c r="Q5" s="7" t="s">
        <v>128</v>
      </c>
      <c r="R5" s="7" t="s">
        <v>129</v>
      </c>
      <c r="S5" s="7" t="s">
        <v>130</v>
      </c>
      <c r="T5" s="7" t="s">
        <v>131</v>
      </c>
      <c r="U5" s="7" t="s">
        <v>132</v>
      </c>
      <c r="V5" s="7" t="s">
        <v>133</v>
      </c>
      <c r="W5" s="7" t="s">
        <v>134</v>
      </c>
      <c r="X5" s="7"/>
      <c r="Y5" s="7"/>
      <c r="Z5" s="7"/>
      <c r="AA5" s="7"/>
      <c r="AB5" s="7"/>
      <c r="AC5" s="7"/>
      <c r="AD5" s="7" t="s">
        <v>135</v>
      </c>
      <c r="AE5" s="7" t="s">
        <v>136</v>
      </c>
      <c r="AF5" s="7"/>
      <c r="AG5" s="7"/>
      <c r="AH5" s="7"/>
      <c r="AI5" s="7"/>
    </row>
    <row r="6" s="1" customFormat="1" ht="15.75" customHeight="1" spans="1:35">
      <c r="A6" s="6" t="s">
        <v>137</v>
      </c>
      <c r="B6" s="7"/>
      <c r="C6" s="7"/>
      <c r="D6" s="7"/>
      <c r="E6" s="7"/>
      <c r="F6" s="7"/>
      <c r="G6" s="7"/>
      <c r="H6" s="7"/>
      <c r="I6" s="7"/>
      <c r="J6" s="14">
        <f>SUM(J7:J388)</f>
        <v>5640</v>
      </c>
      <c r="K6" s="14">
        <f>SUM(K7:K259)</f>
        <v>3850</v>
      </c>
      <c r="L6" s="14"/>
      <c r="M6" s="14"/>
      <c r="N6" s="14"/>
      <c r="O6" s="14"/>
      <c r="P6" s="14">
        <f t="shared" ref="P6:W6" si="0">SUM(P7:P259)</f>
        <v>1765</v>
      </c>
      <c r="Q6" s="14">
        <f t="shared" si="0"/>
        <v>0</v>
      </c>
      <c r="R6" s="14">
        <f t="shared" si="0"/>
        <v>0</v>
      </c>
      <c r="S6" s="14">
        <f t="shared" si="0"/>
        <v>0</v>
      </c>
      <c r="T6" s="14">
        <f t="shared" si="0"/>
        <v>0</v>
      </c>
      <c r="U6" s="14">
        <f t="shared" si="0"/>
        <v>0</v>
      </c>
      <c r="V6" s="14">
        <f t="shared" si="0"/>
        <v>0</v>
      </c>
      <c r="W6" s="14">
        <f t="shared" si="0"/>
        <v>0</v>
      </c>
      <c r="X6" s="7"/>
      <c r="Y6" s="7"/>
      <c r="Z6" s="7"/>
      <c r="AA6" s="7"/>
      <c r="AB6" s="7"/>
      <c r="AC6" s="7"/>
      <c r="AD6" s="15"/>
      <c r="AE6" s="15"/>
      <c r="AF6" s="15"/>
      <c r="AG6" s="7"/>
      <c r="AH6" s="7"/>
      <c r="AI6" s="7"/>
    </row>
    <row r="7" s="1" customFormat="1" ht="21" spans="1:35">
      <c r="A7" s="7" t="s">
        <v>19</v>
      </c>
      <c r="B7" s="7"/>
      <c r="C7" s="7"/>
      <c r="D7" s="7"/>
      <c r="E7" s="7"/>
      <c r="F7" s="7"/>
      <c r="G7" s="7"/>
      <c r="H7" s="7"/>
      <c r="I7" s="7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7"/>
      <c r="Y7" s="7"/>
      <c r="Z7" s="7"/>
      <c r="AA7" s="7"/>
      <c r="AB7" s="7"/>
      <c r="AC7" s="7"/>
      <c r="AD7" s="15"/>
      <c r="AE7" s="15"/>
      <c r="AF7" s="15"/>
      <c r="AG7" s="7"/>
      <c r="AH7" s="7"/>
      <c r="AI7" s="7"/>
    </row>
    <row r="8" s="1" customFormat="1" ht="21" spans="1:35">
      <c r="A8" s="6" t="s">
        <v>20</v>
      </c>
      <c r="B8" s="7"/>
      <c r="C8" s="7"/>
      <c r="D8" s="7"/>
      <c r="E8" s="7"/>
      <c r="F8" s="7"/>
      <c r="G8" s="7"/>
      <c r="H8" s="7"/>
      <c r="I8" s="15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7"/>
      <c r="Y8" s="7"/>
      <c r="Z8" s="7"/>
      <c r="AA8" s="7"/>
      <c r="AB8" s="7"/>
      <c r="AC8" s="7"/>
      <c r="AD8" s="15"/>
      <c r="AE8" s="15"/>
      <c r="AF8" s="15"/>
      <c r="AG8" s="7"/>
      <c r="AH8" s="7"/>
      <c r="AI8" s="7"/>
    </row>
    <row r="9" s="1" customFormat="1" ht="42" spans="1:35">
      <c r="A9" s="11">
        <v>1</v>
      </c>
      <c r="B9" s="11" t="s">
        <v>138</v>
      </c>
      <c r="C9" s="11" t="s">
        <v>139</v>
      </c>
      <c r="D9" s="11" t="s">
        <v>140</v>
      </c>
      <c r="E9" s="11" t="s">
        <v>141</v>
      </c>
      <c r="F9" s="11" t="s">
        <v>142</v>
      </c>
      <c r="G9" s="11" t="s">
        <v>143</v>
      </c>
      <c r="H9" s="11" t="s">
        <v>144</v>
      </c>
      <c r="I9" s="16" t="s">
        <v>145</v>
      </c>
      <c r="J9" s="17">
        <v>10</v>
      </c>
      <c r="K9" s="17"/>
      <c r="L9" s="17"/>
      <c r="M9" s="17"/>
      <c r="N9" s="17"/>
      <c r="O9" s="17"/>
      <c r="P9" s="17">
        <f t="shared" ref="P9:P24" si="1">J9-K9</f>
        <v>10</v>
      </c>
      <c r="Q9" s="17"/>
      <c r="R9" s="17"/>
      <c r="S9" s="17"/>
      <c r="T9" s="17"/>
      <c r="U9" s="17"/>
      <c r="V9" s="17"/>
      <c r="W9" s="17"/>
      <c r="X9" s="11" t="s">
        <v>146</v>
      </c>
      <c r="Y9" s="11" t="s">
        <v>147</v>
      </c>
      <c r="Z9" s="11" t="s">
        <v>148</v>
      </c>
      <c r="AA9" s="11" t="s">
        <v>148</v>
      </c>
      <c r="AB9" s="11" t="s">
        <v>148</v>
      </c>
      <c r="AC9" s="11" t="s">
        <v>148</v>
      </c>
      <c r="AD9" s="16"/>
      <c r="AE9" s="16">
        <v>10</v>
      </c>
      <c r="AF9" s="16">
        <v>10</v>
      </c>
      <c r="AG9" s="11" t="s">
        <v>149</v>
      </c>
      <c r="AH9" s="11" t="s">
        <v>150</v>
      </c>
      <c r="AI9" s="11"/>
    </row>
    <row r="10" s="1" customFormat="1" ht="42" spans="1:35">
      <c r="A10" s="11">
        <v>2</v>
      </c>
      <c r="B10" s="11" t="s">
        <v>151</v>
      </c>
      <c r="C10" s="11" t="s">
        <v>152</v>
      </c>
      <c r="D10" s="11" t="s">
        <v>153</v>
      </c>
      <c r="E10" s="11" t="s">
        <v>154</v>
      </c>
      <c r="F10" s="11" t="s">
        <v>142</v>
      </c>
      <c r="G10" s="11" t="s">
        <v>143</v>
      </c>
      <c r="H10" s="11" t="s">
        <v>144</v>
      </c>
      <c r="I10" s="16" t="s">
        <v>145</v>
      </c>
      <c r="J10" s="17">
        <v>10</v>
      </c>
      <c r="K10" s="17"/>
      <c r="L10" s="17"/>
      <c r="M10" s="17"/>
      <c r="N10" s="17"/>
      <c r="O10" s="17"/>
      <c r="P10" s="17">
        <f t="shared" si="1"/>
        <v>10</v>
      </c>
      <c r="Q10" s="17"/>
      <c r="R10" s="17"/>
      <c r="S10" s="17"/>
      <c r="T10" s="17"/>
      <c r="U10" s="17"/>
      <c r="V10" s="17"/>
      <c r="W10" s="17"/>
      <c r="X10" s="11" t="s">
        <v>146</v>
      </c>
      <c r="Y10" s="11" t="s">
        <v>147</v>
      </c>
      <c r="Z10" s="11" t="s">
        <v>148</v>
      </c>
      <c r="AA10" s="11" t="s">
        <v>148</v>
      </c>
      <c r="AB10" s="11" t="s">
        <v>148</v>
      </c>
      <c r="AC10" s="11" t="s">
        <v>148</v>
      </c>
      <c r="AD10" s="16"/>
      <c r="AE10" s="16">
        <v>10</v>
      </c>
      <c r="AF10" s="16">
        <v>10</v>
      </c>
      <c r="AG10" s="11" t="s">
        <v>149</v>
      </c>
      <c r="AH10" s="11" t="s">
        <v>150</v>
      </c>
      <c r="AI10" s="11"/>
    </row>
    <row r="11" s="1" customFormat="1" ht="42" spans="1:35">
      <c r="A11" s="11">
        <v>3</v>
      </c>
      <c r="B11" s="11" t="s">
        <v>155</v>
      </c>
      <c r="C11" s="11" t="s">
        <v>156</v>
      </c>
      <c r="D11" s="11" t="s">
        <v>157</v>
      </c>
      <c r="E11" s="11" t="s">
        <v>158</v>
      </c>
      <c r="F11" s="11" t="s">
        <v>142</v>
      </c>
      <c r="G11" s="11" t="s">
        <v>143</v>
      </c>
      <c r="H11" s="11" t="s">
        <v>144</v>
      </c>
      <c r="I11" s="16" t="s">
        <v>145</v>
      </c>
      <c r="J11" s="17">
        <v>10</v>
      </c>
      <c r="K11" s="17"/>
      <c r="L11" s="17"/>
      <c r="M11" s="17"/>
      <c r="N11" s="17"/>
      <c r="O11" s="17"/>
      <c r="P11" s="17">
        <f t="shared" si="1"/>
        <v>10</v>
      </c>
      <c r="Q11" s="17"/>
      <c r="R11" s="17"/>
      <c r="S11" s="17"/>
      <c r="T11" s="17"/>
      <c r="U11" s="17"/>
      <c r="V11" s="17"/>
      <c r="W11" s="17"/>
      <c r="X11" s="11" t="s">
        <v>146</v>
      </c>
      <c r="Y11" s="11" t="s">
        <v>147</v>
      </c>
      <c r="Z11" s="11" t="s">
        <v>148</v>
      </c>
      <c r="AA11" s="11" t="s">
        <v>148</v>
      </c>
      <c r="AB11" s="11" t="s">
        <v>148</v>
      </c>
      <c r="AC11" s="11" t="s">
        <v>148</v>
      </c>
      <c r="AD11" s="16"/>
      <c r="AE11" s="16">
        <v>10</v>
      </c>
      <c r="AF11" s="16">
        <v>10</v>
      </c>
      <c r="AG11" s="11" t="s">
        <v>159</v>
      </c>
      <c r="AH11" s="11" t="s">
        <v>150</v>
      </c>
      <c r="AI11" s="11"/>
    </row>
    <row r="12" s="1" customFormat="1" ht="42" spans="1:35">
      <c r="A12" s="11">
        <v>4</v>
      </c>
      <c r="B12" s="11" t="s">
        <v>160</v>
      </c>
      <c r="C12" s="11" t="s">
        <v>161</v>
      </c>
      <c r="D12" s="11" t="s">
        <v>162</v>
      </c>
      <c r="E12" s="11" t="s">
        <v>163</v>
      </c>
      <c r="F12" s="11" t="s">
        <v>142</v>
      </c>
      <c r="G12" s="11" t="s">
        <v>143</v>
      </c>
      <c r="H12" s="11" t="s">
        <v>144</v>
      </c>
      <c r="I12" s="16" t="s">
        <v>145</v>
      </c>
      <c r="J12" s="17">
        <v>5</v>
      </c>
      <c r="K12" s="17"/>
      <c r="L12" s="17"/>
      <c r="M12" s="17"/>
      <c r="N12" s="17"/>
      <c r="O12" s="17"/>
      <c r="P12" s="17">
        <f t="shared" si="1"/>
        <v>5</v>
      </c>
      <c r="Q12" s="17"/>
      <c r="R12" s="17"/>
      <c r="S12" s="17"/>
      <c r="T12" s="17"/>
      <c r="U12" s="17"/>
      <c r="V12" s="17"/>
      <c r="W12" s="17"/>
      <c r="X12" s="11" t="s">
        <v>146</v>
      </c>
      <c r="Y12" s="11" t="s">
        <v>147</v>
      </c>
      <c r="Z12" s="11" t="s">
        <v>148</v>
      </c>
      <c r="AA12" s="11" t="s">
        <v>148</v>
      </c>
      <c r="AB12" s="11" t="s">
        <v>148</v>
      </c>
      <c r="AC12" s="11" t="s">
        <v>148</v>
      </c>
      <c r="AD12" s="16"/>
      <c r="AE12" s="16">
        <v>10</v>
      </c>
      <c r="AF12" s="16">
        <v>10</v>
      </c>
      <c r="AG12" s="11" t="s">
        <v>164</v>
      </c>
      <c r="AH12" s="11" t="s">
        <v>150</v>
      </c>
      <c r="AI12" s="11"/>
    </row>
    <row r="13" s="1" customFormat="1" ht="42" spans="1:35">
      <c r="A13" s="11">
        <v>5</v>
      </c>
      <c r="B13" s="11" t="s">
        <v>165</v>
      </c>
      <c r="C13" s="11" t="s">
        <v>161</v>
      </c>
      <c r="D13" s="11" t="s">
        <v>166</v>
      </c>
      <c r="E13" s="11" t="s">
        <v>167</v>
      </c>
      <c r="F13" s="11" t="s">
        <v>142</v>
      </c>
      <c r="G13" s="11" t="s">
        <v>143</v>
      </c>
      <c r="H13" s="11" t="s">
        <v>144</v>
      </c>
      <c r="I13" s="16" t="s">
        <v>145</v>
      </c>
      <c r="J13" s="17">
        <v>5</v>
      </c>
      <c r="K13" s="17"/>
      <c r="L13" s="17"/>
      <c r="M13" s="17"/>
      <c r="N13" s="17"/>
      <c r="O13" s="17"/>
      <c r="P13" s="17">
        <f t="shared" si="1"/>
        <v>5</v>
      </c>
      <c r="Q13" s="17"/>
      <c r="R13" s="17"/>
      <c r="S13" s="17"/>
      <c r="T13" s="17"/>
      <c r="U13" s="17"/>
      <c r="V13" s="17"/>
      <c r="W13" s="17"/>
      <c r="X13" s="11" t="s">
        <v>146</v>
      </c>
      <c r="Y13" s="11" t="s">
        <v>147</v>
      </c>
      <c r="Z13" s="11" t="s">
        <v>148</v>
      </c>
      <c r="AA13" s="11" t="s">
        <v>148</v>
      </c>
      <c r="AB13" s="11" t="s">
        <v>148</v>
      </c>
      <c r="AC13" s="11" t="s">
        <v>148</v>
      </c>
      <c r="AD13" s="16"/>
      <c r="AE13" s="16">
        <v>10</v>
      </c>
      <c r="AF13" s="16">
        <v>10</v>
      </c>
      <c r="AG13" s="11" t="s">
        <v>164</v>
      </c>
      <c r="AH13" s="11" t="s">
        <v>150</v>
      </c>
      <c r="AI13" s="11"/>
    </row>
    <row r="14" s="1" customFormat="1" ht="42" spans="1:35">
      <c r="A14" s="11">
        <v>6</v>
      </c>
      <c r="B14" s="11" t="s">
        <v>168</v>
      </c>
      <c r="C14" s="11" t="s">
        <v>161</v>
      </c>
      <c r="D14" s="11" t="s">
        <v>162</v>
      </c>
      <c r="E14" s="11" t="s">
        <v>163</v>
      </c>
      <c r="F14" s="11" t="s">
        <v>142</v>
      </c>
      <c r="G14" s="11" t="s">
        <v>143</v>
      </c>
      <c r="H14" s="11" t="s">
        <v>144</v>
      </c>
      <c r="I14" s="16" t="s">
        <v>145</v>
      </c>
      <c r="J14" s="17">
        <v>5</v>
      </c>
      <c r="K14" s="17"/>
      <c r="L14" s="17"/>
      <c r="M14" s="17"/>
      <c r="N14" s="17"/>
      <c r="O14" s="17"/>
      <c r="P14" s="17">
        <f t="shared" si="1"/>
        <v>5</v>
      </c>
      <c r="Q14" s="17"/>
      <c r="R14" s="17"/>
      <c r="S14" s="17"/>
      <c r="T14" s="17"/>
      <c r="U14" s="17"/>
      <c r="V14" s="17"/>
      <c r="W14" s="17"/>
      <c r="X14" s="11" t="s">
        <v>146</v>
      </c>
      <c r="Y14" s="11" t="s">
        <v>147</v>
      </c>
      <c r="Z14" s="11" t="s">
        <v>148</v>
      </c>
      <c r="AA14" s="11" t="s">
        <v>148</v>
      </c>
      <c r="AB14" s="11" t="s">
        <v>148</v>
      </c>
      <c r="AC14" s="11" t="s">
        <v>148</v>
      </c>
      <c r="AD14" s="16"/>
      <c r="AE14" s="16">
        <v>10</v>
      </c>
      <c r="AF14" s="16">
        <v>10</v>
      </c>
      <c r="AG14" s="11" t="s">
        <v>164</v>
      </c>
      <c r="AH14" s="11" t="s">
        <v>150</v>
      </c>
      <c r="AI14" s="11"/>
    </row>
    <row r="15" s="1" customFormat="1" ht="42" spans="1:35">
      <c r="A15" s="11">
        <v>7</v>
      </c>
      <c r="B15" s="11" t="s">
        <v>169</v>
      </c>
      <c r="C15" s="11" t="s">
        <v>161</v>
      </c>
      <c r="D15" s="11" t="s">
        <v>157</v>
      </c>
      <c r="E15" s="11" t="s">
        <v>170</v>
      </c>
      <c r="F15" s="11" t="s">
        <v>142</v>
      </c>
      <c r="G15" s="11" t="s">
        <v>143</v>
      </c>
      <c r="H15" s="11" t="s">
        <v>144</v>
      </c>
      <c r="I15" s="16" t="s">
        <v>145</v>
      </c>
      <c r="J15" s="17">
        <v>5</v>
      </c>
      <c r="K15" s="17"/>
      <c r="L15" s="17"/>
      <c r="M15" s="17"/>
      <c r="N15" s="17"/>
      <c r="O15" s="17"/>
      <c r="P15" s="17">
        <f t="shared" si="1"/>
        <v>5</v>
      </c>
      <c r="Q15" s="17"/>
      <c r="R15" s="17"/>
      <c r="S15" s="17"/>
      <c r="T15" s="17"/>
      <c r="U15" s="17"/>
      <c r="V15" s="17"/>
      <c r="W15" s="17"/>
      <c r="X15" s="11" t="s">
        <v>146</v>
      </c>
      <c r="Y15" s="11" t="s">
        <v>147</v>
      </c>
      <c r="Z15" s="11" t="s">
        <v>148</v>
      </c>
      <c r="AA15" s="11" t="s">
        <v>148</v>
      </c>
      <c r="AB15" s="11" t="s">
        <v>148</v>
      </c>
      <c r="AC15" s="11" t="s">
        <v>148</v>
      </c>
      <c r="AD15" s="16"/>
      <c r="AE15" s="16">
        <v>10</v>
      </c>
      <c r="AF15" s="16">
        <v>10</v>
      </c>
      <c r="AG15" s="11" t="s">
        <v>164</v>
      </c>
      <c r="AH15" s="11" t="s">
        <v>150</v>
      </c>
      <c r="AI15" s="11"/>
    </row>
    <row r="16" s="1" customFormat="1" ht="42" spans="1:35">
      <c r="A16" s="11">
        <v>8</v>
      </c>
      <c r="B16" s="11" t="s">
        <v>171</v>
      </c>
      <c r="C16" s="11" t="s">
        <v>161</v>
      </c>
      <c r="D16" s="11" t="s">
        <v>172</v>
      </c>
      <c r="E16" s="11" t="s">
        <v>173</v>
      </c>
      <c r="F16" s="11" t="s">
        <v>142</v>
      </c>
      <c r="G16" s="11" t="s">
        <v>143</v>
      </c>
      <c r="H16" s="11" t="s">
        <v>144</v>
      </c>
      <c r="I16" s="16" t="s">
        <v>145</v>
      </c>
      <c r="J16" s="17">
        <v>5</v>
      </c>
      <c r="K16" s="17"/>
      <c r="L16" s="17"/>
      <c r="M16" s="17"/>
      <c r="N16" s="17"/>
      <c r="O16" s="17"/>
      <c r="P16" s="17">
        <f t="shared" si="1"/>
        <v>5</v>
      </c>
      <c r="Q16" s="17"/>
      <c r="R16" s="17"/>
      <c r="S16" s="17"/>
      <c r="T16" s="17"/>
      <c r="U16" s="17"/>
      <c r="V16" s="17"/>
      <c r="W16" s="17"/>
      <c r="X16" s="11" t="s">
        <v>146</v>
      </c>
      <c r="Y16" s="11" t="s">
        <v>147</v>
      </c>
      <c r="Z16" s="11" t="s">
        <v>148</v>
      </c>
      <c r="AA16" s="11" t="s">
        <v>148</v>
      </c>
      <c r="AB16" s="11" t="s">
        <v>148</v>
      </c>
      <c r="AC16" s="11" t="s">
        <v>148</v>
      </c>
      <c r="AD16" s="16"/>
      <c r="AE16" s="16">
        <v>10</v>
      </c>
      <c r="AF16" s="16">
        <v>10</v>
      </c>
      <c r="AG16" s="11" t="s">
        <v>164</v>
      </c>
      <c r="AH16" s="11" t="s">
        <v>150</v>
      </c>
      <c r="AI16" s="11"/>
    </row>
    <row r="17" s="1" customFormat="1" ht="42" spans="1:35">
      <c r="A17" s="11">
        <v>9</v>
      </c>
      <c r="B17" s="11" t="s">
        <v>174</v>
      </c>
      <c r="C17" s="11" t="s">
        <v>161</v>
      </c>
      <c r="D17" s="11" t="s">
        <v>175</v>
      </c>
      <c r="E17" s="11" t="s">
        <v>176</v>
      </c>
      <c r="F17" s="11" t="s">
        <v>142</v>
      </c>
      <c r="G17" s="11" t="s">
        <v>143</v>
      </c>
      <c r="H17" s="11" t="s">
        <v>144</v>
      </c>
      <c r="I17" s="16" t="s">
        <v>145</v>
      </c>
      <c r="J17" s="17">
        <v>5</v>
      </c>
      <c r="K17" s="17"/>
      <c r="L17" s="17"/>
      <c r="M17" s="17"/>
      <c r="N17" s="17"/>
      <c r="O17" s="17"/>
      <c r="P17" s="17">
        <f t="shared" si="1"/>
        <v>5</v>
      </c>
      <c r="Q17" s="17"/>
      <c r="R17" s="17"/>
      <c r="S17" s="17"/>
      <c r="T17" s="17"/>
      <c r="U17" s="17"/>
      <c r="V17" s="17"/>
      <c r="W17" s="17"/>
      <c r="X17" s="11" t="s">
        <v>146</v>
      </c>
      <c r="Y17" s="11" t="s">
        <v>147</v>
      </c>
      <c r="Z17" s="11" t="s">
        <v>148</v>
      </c>
      <c r="AA17" s="11" t="s">
        <v>148</v>
      </c>
      <c r="AB17" s="11" t="s">
        <v>148</v>
      </c>
      <c r="AC17" s="11" t="s">
        <v>148</v>
      </c>
      <c r="AD17" s="16"/>
      <c r="AE17" s="16">
        <v>10</v>
      </c>
      <c r="AF17" s="16">
        <v>10</v>
      </c>
      <c r="AG17" s="11" t="s">
        <v>164</v>
      </c>
      <c r="AH17" s="11" t="s">
        <v>150</v>
      </c>
      <c r="AI17" s="11"/>
    </row>
    <row r="18" s="1" customFormat="1" ht="42" spans="1:35">
      <c r="A18" s="11">
        <v>10</v>
      </c>
      <c r="B18" s="11" t="s">
        <v>177</v>
      </c>
      <c r="C18" s="11" t="s">
        <v>161</v>
      </c>
      <c r="D18" s="11" t="s">
        <v>157</v>
      </c>
      <c r="E18" s="11" t="s">
        <v>178</v>
      </c>
      <c r="F18" s="11" t="s">
        <v>142</v>
      </c>
      <c r="G18" s="11" t="s">
        <v>143</v>
      </c>
      <c r="H18" s="11" t="s">
        <v>144</v>
      </c>
      <c r="I18" s="16" t="s">
        <v>145</v>
      </c>
      <c r="J18" s="17">
        <v>5</v>
      </c>
      <c r="K18" s="17"/>
      <c r="L18" s="17"/>
      <c r="M18" s="17"/>
      <c r="N18" s="17"/>
      <c r="O18" s="17"/>
      <c r="P18" s="17">
        <f t="shared" si="1"/>
        <v>5</v>
      </c>
      <c r="Q18" s="17"/>
      <c r="R18" s="17"/>
      <c r="S18" s="17"/>
      <c r="T18" s="17"/>
      <c r="U18" s="17"/>
      <c r="V18" s="17"/>
      <c r="W18" s="17"/>
      <c r="X18" s="11" t="s">
        <v>146</v>
      </c>
      <c r="Y18" s="11" t="s">
        <v>147</v>
      </c>
      <c r="Z18" s="11" t="s">
        <v>148</v>
      </c>
      <c r="AA18" s="11" t="s">
        <v>148</v>
      </c>
      <c r="AB18" s="11" t="s">
        <v>148</v>
      </c>
      <c r="AC18" s="11" t="s">
        <v>148</v>
      </c>
      <c r="AD18" s="16"/>
      <c r="AE18" s="16">
        <v>10</v>
      </c>
      <c r="AF18" s="16">
        <v>10</v>
      </c>
      <c r="AG18" s="11" t="s">
        <v>164</v>
      </c>
      <c r="AH18" s="11" t="s">
        <v>150</v>
      </c>
      <c r="AI18" s="11"/>
    </row>
    <row r="19" s="1" customFormat="1" ht="42" spans="1:35">
      <c r="A19" s="11">
        <v>11</v>
      </c>
      <c r="B19" s="11" t="s">
        <v>179</v>
      </c>
      <c r="C19" s="11" t="s">
        <v>161</v>
      </c>
      <c r="D19" s="11" t="s">
        <v>140</v>
      </c>
      <c r="E19" s="11" t="s">
        <v>180</v>
      </c>
      <c r="F19" s="11" t="s">
        <v>142</v>
      </c>
      <c r="G19" s="11" t="s">
        <v>143</v>
      </c>
      <c r="H19" s="11" t="s">
        <v>144</v>
      </c>
      <c r="I19" s="16" t="s">
        <v>145</v>
      </c>
      <c r="J19" s="17">
        <v>5</v>
      </c>
      <c r="K19" s="17"/>
      <c r="L19" s="17"/>
      <c r="M19" s="17"/>
      <c r="N19" s="17"/>
      <c r="O19" s="17"/>
      <c r="P19" s="17">
        <f t="shared" si="1"/>
        <v>5</v>
      </c>
      <c r="Q19" s="17"/>
      <c r="R19" s="17"/>
      <c r="S19" s="17"/>
      <c r="T19" s="17"/>
      <c r="U19" s="17"/>
      <c r="V19" s="17"/>
      <c r="W19" s="17"/>
      <c r="X19" s="11" t="s">
        <v>146</v>
      </c>
      <c r="Y19" s="11" t="s">
        <v>147</v>
      </c>
      <c r="Z19" s="11" t="s">
        <v>148</v>
      </c>
      <c r="AA19" s="11" t="s">
        <v>148</v>
      </c>
      <c r="AB19" s="11" t="s">
        <v>148</v>
      </c>
      <c r="AC19" s="11" t="s">
        <v>148</v>
      </c>
      <c r="AD19" s="16"/>
      <c r="AE19" s="16">
        <v>10</v>
      </c>
      <c r="AF19" s="16">
        <v>10</v>
      </c>
      <c r="AG19" s="11" t="s">
        <v>164</v>
      </c>
      <c r="AH19" s="11" t="s">
        <v>150</v>
      </c>
      <c r="AI19" s="11"/>
    </row>
    <row r="20" s="1" customFormat="1" ht="42" spans="1:35">
      <c r="A20" s="11">
        <v>12</v>
      </c>
      <c r="B20" s="11" t="s">
        <v>181</v>
      </c>
      <c r="C20" s="11" t="s">
        <v>182</v>
      </c>
      <c r="D20" s="11" t="s">
        <v>157</v>
      </c>
      <c r="E20" s="11" t="s">
        <v>157</v>
      </c>
      <c r="F20" s="11" t="s">
        <v>142</v>
      </c>
      <c r="G20" s="11" t="s">
        <v>143</v>
      </c>
      <c r="H20" s="11" t="s">
        <v>183</v>
      </c>
      <c r="I20" s="16">
        <v>13992582765</v>
      </c>
      <c r="J20" s="17">
        <v>25</v>
      </c>
      <c r="K20" s="17"/>
      <c r="L20" s="17"/>
      <c r="M20" s="17"/>
      <c r="N20" s="17"/>
      <c r="O20" s="17"/>
      <c r="P20" s="17">
        <f t="shared" si="1"/>
        <v>25</v>
      </c>
      <c r="Q20" s="17"/>
      <c r="R20" s="17"/>
      <c r="S20" s="17"/>
      <c r="T20" s="17"/>
      <c r="U20" s="17"/>
      <c r="V20" s="17"/>
      <c r="W20" s="17"/>
      <c r="X20" s="11" t="s">
        <v>146</v>
      </c>
      <c r="Y20" s="11" t="s">
        <v>147</v>
      </c>
      <c r="Z20" s="11" t="s">
        <v>147</v>
      </c>
      <c r="AA20" s="11" t="s">
        <v>148</v>
      </c>
      <c r="AB20" s="11" t="s">
        <v>148</v>
      </c>
      <c r="AC20" s="11" t="s">
        <v>148</v>
      </c>
      <c r="AD20" s="16"/>
      <c r="AE20" s="16">
        <v>120</v>
      </c>
      <c r="AF20" s="16">
        <v>120</v>
      </c>
      <c r="AG20" s="11" t="s">
        <v>184</v>
      </c>
      <c r="AH20" s="11" t="s">
        <v>150</v>
      </c>
      <c r="AI20" s="11"/>
    </row>
    <row r="21" s="1" customFormat="1" ht="42" spans="1:35">
      <c r="A21" s="11">
        <v>13</v>
      </c>
      <c r="B21" s="11" t="s">
        <v>185</v>
      </c>
      <c r="C21" s="11" t="s">
        <v>186</v>
      </c>
      <c r="D21" s="11" t="s">
        <v>187</v>
      </c>
      <c r="E21" s="11" t="s">
        <v>187</v>
      </c>
      <c r="F21" s="11" t="s">
        <v>142</v>
      </c>
      <c r="G21" s="11" t="s">
        <v>143</v>
      </c>
      <c r="H21" s="11" t="s">
        <v>183</v>
      </c>
      <c r="I21" s="16">
        <v>13992582766</v>
      </c>
      <c r="J21" s="17">
        <v>20</v>
      </c>
      <c r="K21" s="17"/>
      <c r="L21" s="17"/>
      <c r="M21" s="17"/>
      <c r="N21" s="17"/>
      <c r="O21" s="17"/>
      <c r="P21" s="17">
        <f t="shared" si="1"/>
        <v>20</v>
      </c>
      <c r="Q21" s="17"/>
      <c r="R21" s="17"/>
      <c r="S21" s="17"/>
      <c r="T21" s="17"/>
      <c r="U21" s="17"/>
      <c r="V21" s="17"/>
      <c r="W21" s="17"/>
      <c r="X21" s="11" t="s">
        <v>146</v>
      </c>
      <c r="Y21" s="11" t="s">
        <v>147</v>
      </c>
      <c r="Z21" s="11" t="s">
        <v>147</v>
      </c>
      <c r="AA21" s="11" t="s">
        <v>148</v>
      </c>
      <c r="AB21" s="11" t="s">
        <v>148</v>
      </c>
      <c r="AC21" s="11" t="s">
        <v>148</v>
      </c>
      <c r="AD21" s="16"/>
      <c r="AE21" s="16">
        <v>126</v>
      </c>
      <c r="AF21" s="16">
        <v>126</v>
      </c>
      <c r="AG21" s="11" t="s">
        <v>184</v>
      </c>
      <c r="AH21" s="11" t="s">
        <v>150</v>
      </c>
      <c r="AI21" s="11"/>
    </row>
    <row r="22" s="1" customFormat="1" ht="42" spans="1:35">
      <c r="A22" s="11">
        <v>14</v>
      </c>
      <c r="B22" s="11" t="s">
        <v>188</v>
      </c>
      <c r="C22" s="11" t="s">
        <v>189</v>
      </c>
      <c r="D22" s="11" t="s">
        <v>187</v>
      </c>
      <c r="E22" s="11" t="s">
        <v>187</v>
      </c>
      <c r="F22" s="11" t="s">
        <v>142</v>
      </c>
      <c r="G22" s="11" t="s">
        <v>143</v>
      </c>
      <c r="H22" s="11" t="s">
        <v>183</v>
      </c>
      <c r="I22" s="16">
        <v>13992582765</v>
      </c>
      <c r="J22" s="17">
        <v>20</v>
      </c>
      <c r="K22" s="17"/>
      <c r="L22" s="17"/>
      <c r="M22" s="17"/>
      <c r="N22" s="17"/>
      <c r="O22" s="17"/>
      <c r="P22" s="17">
        <f t="shared" si="1"/>
        <v>20</v>
      </c>
      <c r="Q22" s="17"/>
      <c r="R22" s="17"/>
      <c r="S22" s="17"/>
      <c r="T22" s="17"/>
      <c r="U22" s="17"/>
      <c r="V22" s="17"/>
      <c r="W22" s="17"/>
      <c r="X22" s="11" t="s">
        <v>146</v>
      </c>
      <c r="Y22" s="11" t="s">
        <v>147</v>
      </c>
      <c r="Z22" s="11" t="s">
        <v>147</v>
      </c>
      <c r="AA22" s="11" t="s">
        <v>148</v>
      </c>
      <c r="AB22" s="11" t="s">
        <v>148</v>
      </c>
      <c r="AC22" s="11" t="s">
        <v>148</v>
      </c>
      <c r="AD22" s="16"/>
      <c r="AE22" s="16">
        <v>136</v>
      </c>
      <c r="AF22" s="16">
        <v>136</v>
      </c>
      <c r="AG22" s="11" t="s">
        <v>184</v>
      </c>
      <c r="AH22" s="11" t="s">
        <v>150</v>
      </c>
      <c r="AI22" s="11"/>
    </row>
    <row r="23" s="1" customFormat="1" ht="42" spans="1:35">
      <c r="A23" s="11">
        <v>15</v>
      </c>
      <c r="B23" s="11" t="s">
        <v>190</v>
      </c>
      <c r="C23" s="11" t="s">
        <v>191</v>
      </c>
      <c r="D23" s="11" t="s">
        <v>192</v>
      </c>
      <c r="E23" s="11" t="s">
        <v>192</v>
      </c>
      <c r="F23" s="11" t="s">
        <v>142</v>
      </c>
      <c r="G23" s="11" t="s">
        <v>143</v>
      </c>
      <c r="H23" s="11" t="s">
        <v>183</v>
      </c>
      <c r="I23" s="16">
        <v>13992582766</v>
      </c>
      <c r="J23" s="17">
        <v>10</v>
      </c>
      <c r="K23" s="17"/>
      <c r="L23" s="17"/>
      <c r="M23" s="17"/>
      <c r="N23" s="17"/>
      <c r="O23" s="17"/>
      <c r="P23" s="17">
        <f t="shared" si="1"/>
        <v>10</v>
      </c>
      <c r="Q23" s="17"/>
      <c r="R23" s="17"/>
      <c r="S23" s="17"/>
      <c r="T23" s="17"/>
      <c r="U23" s="17"/>
      <c r="V23" s="17"/>
      <c r="W23" s="17"/>
      <c r="X23" s="11" t="s">
        <v>146</v>
      </c>
      <c r="Y23" s="11" t="s">
        <v>147</v>
      </c>
      <c r="Z23" s="11" t="s">
        <v>147</v>
      </c>
      <c r="AA23" s="11" t="s">
        <v>148</v>
      </c>
      <c r="AB23" s="11" t="s">
        <v>148</v>
      </c>
      <c r="AC23" s="11" t="s">
        <v>148</v>
      </c>
      <c r="AD23" s="16"/>
      <c r="AE23" s="16">
        <v>93</v>
      </c>
      <c r="AF23" s="16">
        <v>93</v>
      </c>
      <c r="AG23" s="11" t="s">
        <v>184</v>
      </c>
      <c r="AH23" s="11" t="s">
        <v>150</v>
      </c>
      <c r="AI23" s="11"/>
    </row>
    <row r="24" s="1" customFormat="1" ht="42" spans="1:35">
      <c r="A24" s="11">
        <v>16</v>
      </c>
      <c r="B24" s="11" t="s">
        <v>193</v>
      </c>
      <c r="C24" s="11" t="s">
        <v>194</v>
      </c>
      <c r="D24" s="11" t="s">
        <v>172</v>
      </c>
      <c r="E24" s="11" t="s">
        <v>172</v>
      </c>
      <c r="F24" s="11" t="s">
        <v>142</v>
      </c>
      <c r="G24" s="11" t="s">
        <v>143</v>
      </c>
      <c r="H24" s="11" t="s">
        <v>183</v>
      </c>
      <c r="I24" s="16">
        <v>13992582766</v>
      </c>
      <c r="J24" s="17">
        <v>10</v>
      </c>
      <c r="K24" s="17"/>
      <c r="L24" s="17"/>
      <c r="M24" s="17"/>
      <c r="N24" s="17"/>
      <c r="O24" s="17"/>
      <c r="P24" s="17">
        <f t="shared" si="1"/>
        <v>10</v>
      </c>
      <c r="Q24" s="17"/>
      <c r="R24" s="17"/>
      <c r="S24" s="17"/>
      <c r="T24" s="17"/>
      <c r="U24" s="17"/>
      <c r="V24" s="17"/>
      <c r="W24" s="17"/>
      <c r="X24" s="11" t="s">
        <v>146</v>
      </c>
      <c r="Y24" s="11" t="s">
        <v>147</v>
      </c>
      <c r="Z24" s="11" t="s">
        <v>148</v>
      </c>
      <c r="AA24" s="11" t="s">
        <v>148</v>
      </c>
      <c r="AB24" s="11" t="s">
        <v>148</v>
      </c>
      <c r="AC24" s="11" t="s">
        <v>148</v>
      </c>
      <c r="AD24" s="16"/>
      <c r="AE24" s="16">
        <v>89</v>
      </c>
      <c r="AF24" s="16">
        <v>89</v>
      </c>
      <c r="AG24" s="11" t="s">
        <v>184</v>
      </c>
      <c r="AH24" s="11" t="s">
        <v>150</v>
      </c>
      <c r="AI24" s="11"/>
    </row>
    <row r="25" s="1" customFormat="1" ht="42" spans="1:35">
      <c r="A25" s="11">
        <v>17</v>
      </c>
      <c r="B25" s="11" t="s">
        <v>195</v>
      </c>
      <c r="C25" s="11" t="s">
        <v>196</v>
      </c>
      <c r="D25" s="11" t="s">
        <v>197</v>
      </c>
      <c r="E25" s="11" t="s">
        <v>198</v>
      </c>
      <c r="F25" s="11" t="s">
        <v>142</v>
      </c>
      <c r="G25" s="11" t="s">
        <v>143</v>
      </c>
      <c r="H25" s="11" t="s">
        <v>183</v>
      </c>
      <c r="I25" s="16">
        <v>13992582766</v>
      </c>
      <c r="J25" s="17">
        <v>20</v>
      </c>
      <c r="K25" s="17"/>
      <c r="L25" s="17"/>
      <c r="M25" s="17"/>
      <c r="N25" s="17"/>
      <c r="O25" s="17"/>
      <c r="P25" s="17">
        <f t="shared" ref="P25:P43" si="2">J25-K25</f>
        <v>20</v>
      </c>
      <c r="Q25" s="17"/>
      <c r="R25" s="17"/>
      <c r="S25" s="17"/>
      <c r="T25" s="17"/>
      <c r="U25" s="17"/>
      <c r="V25" s="17"/>
      <c r="W25" s="17"/>
      <c r="X25" s="11" t="s">
        <v>146</v>
      </c>
      <c r="Y25" s="11" t="s">
        <v>147</v>
      </c>
      <c r="Z25" s="11" t="s">
        <v>147</v>
      </c>
      <c r="AA25" s="11" t="s">
        <v>148</v>
      </c>
      <c r="AB25" s="11" t="s">
        <v>148</v>
      </c>
      <c r="AC25" s="11" t="s">
        <v>148</v>
      </c>
      <c r="AD25" s="16"/>
      <c r="AE25" s="16">
        <v>119</v>
      </c>
      <c r="AF25" s="16">
        <v>119</v>
      </c>
      <c r="AG25" s="11" t="s">
        <v>184</v>
      </c>
      <c r="AH25" s="11" t="s">
        <v>150</v>
      </c>
      <c r="AI25" s="11"/>
    </row>
    <row r="26" s="1" customFormat="1" ht="42" spans="1:35">
      <c r="A26" s="11">
        <v>18</v>
      </c>
      <c r="B26" s="11" t="s">
        <v>199</v>
      </c>
      <c r="C26" s="11" t="s">
        <v>200</v>
      </c>
      <c r="D26" s="11" t="s">
        <v>162</v>
      </c>
      <c r="E26" s="11" t="s">
        <v>162</v>
      </c>
      <c r="F26" s="11" t="s">
        <v>142</v>
      </c>
      <c r="G26" s="11" t="s">
        <v>143</v>
      </c>
      <c r="H26" s="11" t="s">
        <v>183</v>
      </c>
      <c r="I26" s="16" t="s">
        <v>201</v>
      </c>
      <c r="J26" s="17">
        <v>10</v>
      </c>
      <c r="K26" s="17"/>
      <c r="L26" s="17"/>
      <c r="M26" s="17"/>
      <c r="N26" s="17"/>
      <c r="O26" s="17"/>
      <c r="P26" s="17">
        <f t="shared" si="2"/>
        <v>10</v>
      </c>
      <c r="Q26" s="17"/>
      <c r="R26" s="17"/>
      <c r="S26" s="17"/>
      <c r="T26" s="17"/>
      <c r="U26" s="17"/>
      <c r="V26" s="17"/>
      <c r="W26" s="17"/>
      <c r="X26" s="11" t="s">
        <v>146</v>
      </c>
      <c r="Y26" s="11" t="s">
        <v>147</v>
      </c>
      <c r="Z26" s="11" t="s">
        <v>147</v>
      </c>
      <c r="AA26" s="11" t="s">
        <v>148</v>
      </c>
      <c r="AB26" s="11" t="s">
        <v>148</v>
      </c>
      <c r="AC26" s="11" t="s">
        <v>148</v>
      </c>
      <c r="AD26" s="16"/>
      <c r="AE26" s="16">
        <v>88</v>
      </c>
      <c r="AF26" s="16">
        <v>88</v>
      </c>
      <c r="AG26" s="11" t="s">
        <v>184</v>
      </c>
      <c r="AH26" s="11" t="s">
        <v>150</v>
      </c>
      <c r="AI26" s="11"/>
    </row>
    <row r="27" s="1" customFormat="1" ht="42" spans="1:35">
      <c r="A27" s="11">
        <v>19</v>
      </c>
      <c r="B27" s="11" t="s">
        <v>202</v>
      </c>
      <c r="C27" s="11" t="s">
        <v>203</v>
      </c>
      <c r="D27" s="11" t="s">
        <v>204</v>
      </c>
      <c r="E27" s="11" t="s">
        <v>204</v>
      </c>
      <c r="F27" s="11" t="s">
        <v>142</v>
      </c>
      <c r="G27" s="11" t="s">
        <v>143</v>
      </c>
      <c r="H27" s="11" t="s">
        <v>183</v>
      </c>
      <c r="I27" s="16" t="s">
        <v>201</v>
      </c>
      <c r="J27" s="17">
        <v>20</v>
      </c>
      <c r="K27" s="17"/>
      <c r="L27" s="17"/>
      <c r="M27" s="17"/>
      <c r="N27" s="17"/>
      <c r="O27" s="17"/>
      <c r="P27" s="17">
        <f t="shared" si="2"/>
        <v>20</v>
      </c>
      <c r="Q27" s="17"/>
      <c r="R27" s="17"/>
      <c r="S27" s="17"/>
      <c r="T27" s="17"/>
      <c r="U27" s="17"/>
      <c r="V27" s="17"/>
      <c r="W27" s="17"/>
      <c r="X27" s="11" t="s">
        <v>146</v>
      </c>
      <c r="Y27" s="11" t="s">
        <v>147</v>
      </c>
      <c r="Z27" s="11" t="s">
        <v>147</v>
      </c>
      <c r="AA27" s="11" t="s">
        <v>148</v>
      </c>
      <c r="AB27" s="11" t="s">
        <v>148</v>
      </c>
      <c r="AC27" s="11" t="s">
        <v>148</v>
      </c>
      <c r="AD27" s="16"/>
      <c r="AE27" s="16">
        <v>127</v>
      </c>
      <c r="AF27" s="16">
        <v>127</v>
      </c>
      <c r="AG27" s="11" t="s">
        <v>184</v>
      </c>
      <c r="AH27" s="11" t="s">
        <v>150</v>
      </c>
      <c r="AI27" s="11"/>
    </row>
    <row r="28" s="1" customFormat="1" ht="42" spans="1:35">
      <c r="A28" s="11">
        <v>20</v>
      </c>
      <c r="B28" s="11" t="s">
        <v>205</v>
      </c>
      <c r="C28" s="11" t="s">
        <v>206</v>
      </c>
      <c r="D28" s="11" t="s">
        <v>172</v>
      </c>
      <c r="E28" s="11" t="s">
        <v>172</v>
      </c>
      <c r="F28" s="11" t="s">
        <v>142</v>
      </c>
      <c r="G28" s="11" t="s">
        <v>143</v>
      </c>
      <c r="H28" s="11" t="s">
        <v>183</v>
      </c>
      <c r="I28" s="16" t="s">
        <v>201</v>
      </c>
      <c r="J28" s="17">
        <v>15</v>
      </c>
      <c r="K28" s="17"/>
      <c r="L28" s="17"/>
      <c r="M28" s="17"/>
      <c r="N28" s="17"/>
      <c r="O28" s="17"/>
      <c r="P28" s="17">
        <f t="shared" si="2"/>
        <v>15</v>
      </c>
      <c r="Q28" s="17"/>
      <c r="R28" s="17"/>
      <c r="S28" s="17"/>
      <c r="T28" s="17"/>
      <c r="U28" s="17"/>
      <c r="V28" s="17"/>
      <c r="W28" s="17"/>
      <c r="X28" s="11" t="s">
        <v>146</v>
      </c>
      <c r="Y28" s="11" t="s">
        <v>147</v>
      </c>
      <c r="Z28" s="11" t="s">
        <v>147</v>
      </c>
      <c r="AA28" s="11" t="s">
        <v>148</v>
      </c>
      <c r="AB28" s="11" t="s">
        <v>148</v>
      </c>
      <c r="AC28" s="11" t="s">
        <v>148</v>
      </c>
      <c r="AD28" s="16"/>
      <c r="AE28" s="16">
        <v>93</v>
      </c>
      <c r="AF28" s="16">
        <v>93</v>
      </c>
      <c r="AG28" s="11" t="s">
        <v>184</v>
      </c>
      <c r="AH28" s="11" t="s">
        <v>150</v>
      </c>
      <c r="AI28" s="11"/>
    </row>
    <row r="29" s="1" customFormat="1" ht="42" spans="1:35">
      <c r="A29" s="11">
        <v>21</v>
      </c>
      <c r="B29" s="11" t="s">
        <v>207</v>
      </c>
      <c r="C29" s="11" t="s">
        <v>208</v>
      </c>
      <c r="D29" s="11" t="s">
        <v>157</v>
      </c>
      <c r="E29" s="11" t="s">
        <v>157</v>
      </c>
      <c r="F29" s="11" t="s">
        <v>142</v>
      </c>
      <c r="G29" s="11" t="s">
        <v>143</v>
      </c>
      <c r="H29" s="11" t="s">
        <v>183</v>
      </c>
      <c r="I29" s="16" t="s">
        <v>201</v>
      </c>
      <c r="J29" s="17">
        <v>20</v>
      </c>
      <c r="K29" s="17"/>
      <c r="L29" s="17"/>
      <c r="M29" s="17"/>
      <c r="N29" s="17"/>
      <c r="O29" s="17"/>
      <c r="P29" s="17">
        <f t="shared" si="2"/>
        <v>20</v>
      </c>
      <c r="Q29" s="17"/>
      <c r="R29" s="17"/>
      <c r="S29" s="17"/>
      <c r="T29" s="17"/>
      <c r="U29" s="17"/>
      <c r="V29" s="17"/>
      <c r="W29" s="17"/>
      <c r="X29" s="11" t="s">
        <v>146</v>
      </c>
      <c r="Y29" s="11" t="s">
        <v>147</v>
      </c>
      <c r="Z29" s="11" t="s">
        <v>147</v>
      </c>
      <c r="AA29" s="11" t="s">
        <v>148</v>
      </c>
      <c r="AB29" s="11" t="s">
        <v>148</v>
      </c>
      <c r="AC29" s="11" t="s">
        <v>148</v>
      </c>
      <c r="AD29" s="16"/>
      <c r="AE29" s="16">
        <v>136</v>
      </c>
      <c r="AF29" s="16">
        <v>136</v>
      </c>
      <c r="AG29" s="11" t="s">
        <v>184</v>
      </c>
      <c r="AH29" s="11" t="s">
        <v>150</v>
      </c>
      <c r="AI29" s="11"/>
    </row>
    <row r="30" s="1" customFormat="1" ht="42" spans="1:35">
      <c r="A30" s="11">
        <v>22</v>
      </c>
      <c r="B30" s="11" t="s">
        <v>209</v>
      </c>
      <c r="C30" s="11" t="s">
        <v>210</v>
      </c>
      <c r="D30" s="11" t="s">
        <v>192</v>
      </c>
      <c r="E30" s="11" t="s">
        <v>192</v>
      </c>
      <c r="F30" s="11" t="s">
        <v>142</v>
      </c>
      <c r="G30" s="11" t="s">
        <v>143</v>
      </c>
      <c r="H30" s="11" t="s">
        <v>183</v>
      </c>
      <c r="I30" s="16">
        <v>13992582766</v>
      </c>
      <c r="J30" s="17">
        <v>10</v>
      </c>
      <c r="K30" s="17"/>
      <c r="L30" s="17"/>
      <c r="M30" s="17"/>
      <c r="N30" s="17"/>
      <c r="O30" s="17"/>
      <c r="P30" s="17">
        <f t="shared" si="2"/>
        <v>10</v>
      </c>
      <c r="Q30" s="17"/>
      <c r="R30" s="17"/>
      <c r="S30" s="17"/>
      <c r="T30" s="17"/>
      <c r="U30" s="17"/>
      <c r="V30" s="17"/>
      <c r="W30" s="17"/>
      <c r="X30" s="11" t="s">
        <v>146</v>
      </c>
      <c r="Y30" s="11" t="s">
        <v>147</v>
      </c>
      <c r="Z30" s="11" t="s">
        <v>147</v>
      </c>
      <c r="AA30" s="11" t="s">
        <v>148</v>
      </c>
      <c r="AB30" s="11" t="s">
        <v>148</v>
      </c>
      <c r="AC30" s="11" t="s">
        <v>148</v>
      </c>
      <c r="AD30" s="16"/>
      <c r="AE30" s="16">
        <v>144</v>
      </c>
      <c r="AF30" s="16">
        <v>144</v>
      </c>
      <c r="AG30" s="11" t="s">
        <v>184</v>
      </c>
      <c r="AH30" s="11" t="s">
        <v>150</v>
      </c>
      <c r="AI30" s="11"/>
    </row>
    <row r="31" s="1" customFormat="1" ht="42" spans="1:35">
      <c r="A31" s="11">
        <v>23</v>
      </c>
      <c r="B31" s="11" t="s">
        <v>211</v>
      </c>
      <c r="C31" s="11" t="s">
        <v>210</v>
      </c>
      <c r="D31" s="11" t="s">
        <v>192</v>
      </c>
      <c r="E31" s="11" t="s">
        <v>192</v>
      </c>
      <c r="F31" s="11" t="s">
        <v>142</v>
      </c>
      <c r="G31" s="11" t="s">
        <v>143</v>
      </c>
      <c r="H31" s="11" t="s">
        <v>183</v>
      </c>
      <c r="I31" s="16">
        <v>13992582766</v>
      </c>
      <c r="J31" s="17">
        <v>20</v>
      </c>
      <c r="K31" s="17"/>
      <c r="L31" s="17"/>
      <c r="M31" s="17"/>
      <c r="N31" s="17"/>
      <c r="O31" s="17"/>
      <c r="P31" s="17">
        <f t="shared" si="2"/>
        <v>20</v>
      </c>
      <c r="Q31" s="17"/>
      <c r="R31" s="17"/>
      <c r="S31" s="17"/>
      <c r="T31" s="17"/>
      <c r="U31" s="17"/>
      <c r="V31" s="17"/>
      <c r="W31" s="17"/>
      <c r="X31" s="11" t="s">
        <v>146</v>
      </c>
      <c r="Y31" s="11" t="s">
        <v>147</v>
      </c>
      <c r="Z31" s="11" t="s">
        <v>147</v>
      </c>
      <c r="AA31" s="11" t="s">
        <v>148</v>
      </c>
      <c r="AB31" s="11" t="s">
        <v>148</v>
      </c>
      <c r="AC31" s="11" t="s">
        <v>148</v>
      </c>
      <c r="AD31" s="16"/>
      <c r="AE31" s="16">
        <v>126</v>
      </c>
      <c r="AF31" s="16">
        <v>126</v>
      </c>
      <c r="AG31" s="11" t="s">
        <v>184</v>
      </c>
      <c r="AH31" s="11" t="s">
        <v>150</v>
      </c>
      <c r="AI31" s="11"/>
    </row>
    <row r="32" s="1" customFormat="1" ht="31.5" spans="1:35">
      <c r="A32" s="11">
        <v>24</v>
      </c>
      <c r="B32" s="11" t="s">
        <v>212</v>
      </c>
      <c r="C32" s="11" t="s">
        <v>213</v>
      </c>
      <c r="D32" s="11" t="s">
        <v>214</v>
      </c>
      <c r="E32" s="11" t="s">
        <v>215</v>
      </c>
      <c r="F32" s="11" t="s">
        <v>142</v>
      </c>
      <c r="G32" s="11" t="s">
        <v>143</v>
      </c>
      <c r="H32" s="11" t="s">
        <v>216</v>
      </c>
      <c r="I32" s="16">
        <v>15209150192</v>
      </c>
      <c r="J32" s="17">
        <v>200</v>
      </c>
      <c r="K32" s="17">
        <v>200</v>
      </c>
      <c r="L32" s="17"/>
      <c r="M32" s="17"/>
      <c r="N32" s="17"/>
      <c r="O32" s="17"/>
      <c r="P32" s="17">
        <f t="shared" si="2"/>
        <v>0</v>
      </c>
      <c r="Q32" s="17"/>
      <c r="R32" s="17"/>
      <c r="S32" s="17"/>
      <c r="T32" s="17"/>
      <c r="U32" s="17"/>
      <c r="V32" s="17"/>
      <c r="W32" s="17"/>
      <c r="X32" s="11" t="s">
        <v>146</v>
      </c>
      <c r="Y32" s="11" t="s">
        <v>147</v>
      </c>
      <c r="Z32" s="11" t="s">
        <v>147</v>
      </c>
      <c r="AA32" s="11" t="s">
        <v>148</v>
      </c>
      <c r="AB32" s="11" t="s">
        <v>148</v>
      </c>
      <c r="AC32" s="11" t="s">
        <v>148</v>
      </c>
      <c r="AD32" s="16"/>
      <c r="AE32" s="16">
        <v>600</v>
      </c>
      <c r="AF32" s="16">
        <v>600</v>
      </c>
      <c r="AG32" s="11" t="s">
        <v>217</v>
      </c>
      <c r="AH32" s="11" t="s">
        <v>150</v>
      </c>
      <c r="AI32" s="11"/>
    </row>
    <row r="33" s="1" customFormat="1" ht="31.5" spans="1:35">
      <c r="A33" s="11">
        <v>25</v>
      </c>
      <c r="B33" s="11" t="s">
        <v>218</v>
      </c>
      <c r="C33" s="11" t="s">
        <v>219</v>
      </c>
      <c r="D33" s="11" t="s">
        <v>214</v>
      </c>
      <c r="E33" s="11" t="s">
        <v>215</v>
      </c>
      <c r="F33" s="11" t="s">
        <v>142</v>
      </c>
      <c r="G33" s="11" t="s">
        <v>143</v>
      </c>
      <c r="H33" s="11" t="s">
        <v>216</v>
      </c>
      <c r="I33" s="16">
        <v>15209150192</v>
      </c>
      <c r="J33" s="17">
        <v>350</v>
      </c>
      <c r="K33" s="17"/>
      <c r="L33" s="17"/>
      <c r="M33" s="17"/>
      <c r="N33" s="17"/>
      <c r="O33" s="17"/>
      <c r="P33" s="17">
        <f t="shared" si="2"/>
        <v>350</v>
      </c>
      <c r="Q33" s="17"/>
      <c r="R33" s="17"/>
      <c r="S33" s="17"/>
      <c r="T33" s="17"/>
      <c r="U33" s="17"/>
      <c r="V33" s="17"/>
      <c r="W33" s="17"/>
      <c r="X33" s="11" t="s">
        <v>146</v>
      </c>
      <c r="Y33" s="11" t="s">
        <v>147</v>
      </c>
      <c r="Z33" s="11" t="s">
        <v>147</v>
      </c>
      <c r="AA33" s="11" t="s">
        <v>148</v>
      </c>
      <c r="AB33" s="11" t="s">
        <v>148</v>
      </c>
      <c r="AC33" s="11" t="s">
        <v>148</v>
      </c>
      <c r="AD33" s="16"/>
      <c r="AE33" s="16">
        <v>600</v>
      </c>
      <c r="AF33" s="16">
        <v>600</v>
      </c>
      <c r="AG33" s="11" t="s">
        <v>217</v>
      </c>
      <c r="AH33" s="11" t="s">
        <v>150</v>
      </c>
      <c r="AI33" s="11"/>
    </row>
    <row r="34" s="1" customFormat="1" ht="31.5" spans="1:35">
      <c r="A34" s="11">
        <v>26</v>
      </c>
      <c r="B34" s="11" t="s">
        <v>220</v>
      </c>
      <c r="C34" s="11" t="s">
        <v>221</v>
      </c>
      <c r="D34" s="11" t="s">
        <v>214</v>
      </c>
      <c r="E34" s="11" t="s">
        <v>215</v>
      </c>
      <c r="F34" s="11" t="s">
        <v>142</v>
      </c>
      <c r="G34" s="11" t="s">
        <v>143</v>
      </c>
      <c r="H34" s="11" t="s">
        <v>222</v>
      </c>
      <c r="I34" s="16" t="s">
        <v>223</v>
      </c>
      <c r="J34" s="17">
        <v>100</v>
      </c>
      <c r="K34" s="17"/>
      <c r="L34" s="17"/>
      <c r="M34" s="17"/>
      <c r="N34" s="17"/>
      <c r="O34" s="17"/>
      <c r="P34" s="17">
        <f t="shared" si="2"/>
        <v>100</v>
      </c>
      <c r="Q34" s="17"/>
      <c r="R34" s="17"/>
      <c r="S34" s="17"/>
      <c r="T34" s="17"/>
      <c r="U34" s="17"/>
      <c r="V34" s="17"/>
      <c r="W34" s="17"/>
      <c r="X34" s="11" t="s">
        <v>146</v>
      </c>
      <c r="Y34" s="11" t="s">
        <v>147</v>
      </c>
      <c r="Z34" s="11" t="s">
        <v>147</v>
      </c>
      <c r="AA34" s="11" t="s">
        <v>148</v>
      </c>
      <c r="AB34" s="11" t="s">
        <v>148</v>
      </c>
      <c r="AC34" s="11" t="s">
        <v>148</v>
      </c>
      <c r="AD34" s="16"/>
      <c r="AE34" s="16">
        <v>300</v>
      </c>
      <c r="AF34" s="16">
        <v>300</v>
      </c>
      <c r="AG34" s="11" t="s">
        <v>224</v>
      </c>
      <c r="AH34" s="11" t="s">
        <v>150</v>
      </c>
      <c r="AI34" s="11"/>
    </row>
    <row r="35" s="1" customFormat="1" ht="31.5" spans="1:35">
      <c r="A35" s="11">
        <v>27</v>
      </c>
      <c r="B35" s="11" t="s">
        <v>225</v>
      </c>
      <c r="C35" s="11" t="s">
        <v>226</v>
      </c>
      <c r="D35" s="11" t="s">
        <v>214</v>
      </c>
      <c r="E35" s="11" t="s">
        <v>215</v>
      </c>
      <c r="F35" s="11" t="s">
        <v>142</v>
      </c>
      <c r="G35" s="11" t="s">
        <v>143</v>
      </c>
      <c r="H35" s="11" t="s">
        <v>216</v>
      </c>
      <c r="I35" s="16">
        <v>15209150192</v>
      </c>
      <c r="J35" s="17">
        <v>70</v>
      </c>
      <c r="K35" s="17"/>
      <c r="L35" s="17"/>
      <c r="M35" s="17"/>
      <c r="N35" s="17"/>
      <c r="O35" s="17"/>
      <c r="P35" s="17">
        <f t="shared" si="2"/>
        <v>70</v>
      </c>
      <c r="Q35" s="17"/>
      <c r="R35" s="17"/>
      <c r="S35" s="17"/>
      <c r="T35" s="17"/>
      <c r="U35" s="17"/>
      <c r="V35" s="17"/>
      <c r="W35" s="17"/>
      <c r="X35" s="11" t="s">
        <v>146</v>
      </c>
      <c r="Y35" s="11" t="s">
        <v>147</v>
      </c>
      <c r="Z35" s="11" t="s">
        <v>147</v>
      </c>
      <c r="AA35" s="11" t="s">
        <v>148</v>
      </c>
      <c r="AB35" s="11" t="s">
        <v>148</v>
      </c>
      <c r="AC35" s="11" t="s">
        <v>148</v>
      </c>
      <c r="AD35" s="16"/>
      <c r="AE35" s="16">
        <v>300</v>
      </c>
      <c r="AF35" s="16">
        <v>300</v>
      </c>
      <c r="AG35" s="11" t="s">
        <v>217</v>
      </c>
      <c r="AH35" s="11" t="s">
        <v>150</v>
      </c>
      <c r="AI35" s="11"/>
    </row>
    <row r="36" s="1" customFormat="1" ht="31.5" spans="1:35">
      <c r="A36" s="11">
        <v>28</v>
      </c>
      <c r="B36" s="11" t="s">
        <v>227</v>
      </c>
      <c r="C36" s="11" t="s">
        <v>228</v>
      </c>
      <c r="D36" s="11" t="s">
        <v>214</v>
      </c>
      <c r="E36" s="11" t="s">
        <v>215</v>
      </c>
      <c r="F36" s="11" t="s">
        <v>142</v>
      </c>
      <c r="G36" s="11" t="s">
        <v>143</v>
      </c>
      <c r="H36" s="11" t="s">
        <v>222</v>
      </c>
      <c r="I36" s="16" t="s">
        <v>223</v>
      </c>
      <c r="J36" s="17">
        <v>50</v>
      </c>
      <c r="K36" s="17"/>
      <c r="L36" s="17"/>
      <c r="M36" s="17"/>
      <c r="N36" s="17"/>
      <c r="O36" s="17"/>
      <c r="P36" s="17">
        <f t="shared" si="2"/>
        <v>50</v>
      </c>
      <c r="Q36" s="17"/>
      <c r="R36" s="17"/>
      <c r="S36" s="17"/>
      <c r="T36" s="17"/>
      <c r="U36" s="17"/>
      <c r="V36" s="17"/>
      <c r="W36" s="17"/>
      <c r="X36" s="11" t="s">
        <v>146</v>
      </c>
      <c r="Y36" s="11" t="s">
        <v>147</v>
      </c>
      <c r="Z36" s="11" t="s">
        <v>147</v>
      </c>
      <c r="AA36" s="11" t="s">
        <v>148</v>
      </c>
      <c r="AB36" s="11" t="s">
        <v>148</v>
      </c>
      <c r="AC36" s="11" t="s">
        <v>148</v>
      </c>
      <c r="AD36" s="16"/>
      <c r="AE36" s="16">
        <v>150</v>
      </c>
      <c r="AF36" s="16">
        <v>150</v>
      </c>
      <c r="AG36" s="11" t="s">
        <v>224</v>
      </c>
      <c r="AH36" s="11" t="s">
        <v>150</v>
      </c>
      <c r="AI36" s="11"/>
    </row>
    <row r="37" s="1" customFormat="1" ht="31.5" spans="1:35">
      <c r="A37" s="11">
        <v>29</v>
      </c>
      <c r="B37" s="11" t="s">
        <v>229</v>
      </c>
      <c r="C37" s="11" t="s">
        <v>230</v>
      </c>
      <c r="D37" s="11" t="s">
        <v>214</v>
      </c>
      <c r="E37" s="11" t="s">
        <v>215</v>
      </c>
      <c r="F37" s="11" t="s">
        <v>142</v>
      </c>
      <c r="G37" s="11" t="s">
        <v>143</v>
      </c>
      <c r="H37" s="11" t="s">
        <v>222</v>
      </c>
      <c r="I37" s="16" t="s">
        <v>223</v>
      </c>
      <c r="J37" s="17">
        <v>50</v>
      </c>
      <c r="K37" s="17"/>
      <c r="L37" s="17"/>
      <c r="M37" s="17"/>
      <c r="N37" s="17"/>
      <c r="O37" s="17"/>
      <c r="P37" s="17">
        <f t="shared" si="2"/>
        <v>50</v>
      </c>
      <c r="Q37" s="17"/>
      <c r="R37" s="17"/>
      <c r="S37" s="17"/>
      <c r="T37" s="17"/>
      <c r="U37" s="17"/>
      <c r="V37" s="17"/>
      <c r="W37" s="17"/>
      <c r="X37" s="11" t="s">
        <v>146</v>
      </c>
      <c r="Y37" s="11" t="s">
        <v>147</v>
      </c>
      <c r="Z37" s="11" t="s">
        <v>147</v>
      </c>
      <c r="AA37" s="11" t="s">
        <v>148</v>
      </c>
      <c r="AB37" s="11" t="s">
        <v>148</v>
      </c>
      <c r="AC37" s="11" t="s">
        <v>148</v>
      </c>
      <c r="AD37" s="16"/>
      <c r="AE37" s="16">
        <v>150</v>
      </c>
      <c r="AF37" s="16">
        <v>150</v>
      </c>
      <c r="AG37" s="11" t="s">
        <v>231</v>
      </c>
      <c r="AH37" s="11" t="s">
        <v>150</v>
      </c>
      <c r="AI37" s="11"/>
    </row>
    <row r="38" s="1" customFormat="1" ht="63" spans="1:35">
      <c r="A38" s="11">
        <v>30</v>
      </c>
      <c r="B38" s="11" t="s">
        <v>232</v>
      </c>
      <c r="C38" s="11" t="s">
        <v>233</v>
      </c>
      <c r="D38" s="11" t="s">
        <v>214</v>
      </c>
      <c r="E38" s="11" t="s">
        <v>215</v>
      </c>
      <c r="F38" s="11" t="s">
        <v>142</v>
      </c>
      <c r="G38" s="11" t="s">
        <v>143</v>
      </c>
      <c r="H38" s="11" t="s">
        <v>234</v>
      </c>
      <c r="I38" s="16" t="s">
        <v>235</v>
      </c>
      <c r="J38" s="17">
        <v>300</v>
      </c>
      <c r="K38" s="17"/>
      <c r="L38" s="17"/>
      <c r="M38" s="17"/>
      <c r="N38" s="17"/>
      <c r="O38" s="17"/>
      <c r="P38" s="17">
        <f t="shared" si="2"/>
        <v>300</v>
      </c>
      <c r="Q38" s="17"/>
      <c r="R38" s="17"/>
      <c r="S38" s="17"/>
      <c r="T38" s="17"/>
      <c r="U38" s="17"/>
      <c r="V38" s="17"/>
      <c r="W38" s="17"/>
      <c r="X38" s="11" t="s">
        <v>146</v>
      </c>
      <c r="Y38" s="11" t="s">
        <v>147</v>
      </c>
      <c r="Z38" s="11" t="s">
        <v>147</v>
      </c>
      <c r="AA38" s="11" t="s">
        <v>148</v>
      </c>
      <c r="AB38" s="11" t="s">
        <v>148</v>
      </c>
      <c r="AC38" s="11" t="s">
        <v>148</v>
      </c>
      <c r="AD38" s="16"/>
      <c r="AE38" s="16">
        <v>1500</v>
      </c>
      <c r="AF38" s="16">
        <v>1500</v>
      </c>
      <c r="AG38" s="11" t="s">
        <v>217</v>
      </c>
      <c r="AH38" s="11" t="s">
        <v>150</v>
      </c>
      <c r="AI38" s="11"/>
    </row>
    <row r="39" s="1" customFormat="1" ht="42" spans="1:35">
      <c r="A39" s="11">
        <v>31</v>
      </c>
      <c r="B39" s="11" t="s">
        <v>236</v>
      </c>
      <c r="C39" s="11" t="s">
        <v>237</v>
      </c>
      <c r="D39" s="11" t="s">
        <v>162</v>
      </c>
      <c r="E39" s="11" t="s">
        <v>163</v>
      </c>
      <c r="F39" s="11" t="s">
        <v>142</v>
      </c>
      <c r="G39" s="11" t="s">
        <v>143</v>
      </c>
      <c r="H39" s="11" t="s">
        <v>234</v>
      </c>
      <c r="I39" s="16" t="s">
        <v>235</v>
      </c>
      <c r="J39" s="17">
        <v>10</v>
      </c>
      <c r="K39" s="17"/>
      <c r="L39" s="17"/>
      <c r="M39" s="17"/>
      <c r="N39" s="17"/>
      <c r="O39" s="17"/>
      <c r="P39" s="17">
        <f t="shared" si="2"/>
        <v>10</v>
      </c>
      <c r="Q39" s="17"/>
      <c r="R39" s="17"/>
      <c r="S39" s="17"/>
      <c r="T39" s="17"/>
      <c r="U39" s="17"/>
      <c r="V39" s="17"/>
      <c r="W39" s="17"/>
      <c r="X39" s="11" t="s">
        <v>146</v>
      </c>
      <c r="Y39" s="11" t="s">
        <v>147</v>
      </c>
      <c r="Z39" s="11" t="s">
        <v>147</v>
      </c>
      <c r="AA39" s="11" t="s">
        <v>148</v>
      </c>
      <c r="AB39" s="11" t="s">
        <v>148</v>
      </c>
      <c r="AC39" s="11" t="s">
        <v>148</v>
      </c>
      <c r="AD39" s="16"/>
      <c r="AE39" s="16">
        <v>70</v>
      </c>
      <c r="AF39" s="16">
        <v>70</v>
      </c>
      <c r="AG39" s="11" t="s">
        <v>217</v>
      </c>
      <c r="AH39" s="11" t="s">
        <v>150</v>
      </c>
      <c r="AI39" s="11"/>
    </row>
    <row r="40" s="1" customFormat="1" ht="42" spans="1:35">
      <c r="A40" s="11">
        <v>32</v>
      </c>
      <c r="B40" s="11" t="s">
        <v>238</v>
      </c>
      <c r="C40" s="11" t="s">
        <v>239</v>
      </c>
      <c r="D40" s="11" t="s">
        <v>157</v>
      </c>
      <c r="E40" s="11" t="s">
        <v>240</v>
      </c>
      <c r="F40" s="11" t="s">
        <v>142</v>
      </c>
      <c r="G40" s="11" t="s">
        <v>143</v>
      </c>
      <c r="H40" s="11" t="s">
        <v>234</v>
      </c>
      <c r="I40" s="16" t="s">
        <v>235</v>
      </c>
      <c r="J40" s="17">
        <v>10</v>
      </c>
      <c r="K40" s="17"/>
      <c r="L40" s="17"/>
      <c r="M40" s="17"/>
      <c r="N40" s="17"/>
      <c r="O40" s="17"/>
      <c r="P40" s="17">
        <f t="shared" si="2"/>
        <v>10</v>
      </c>
      <c r="Q40" s="17"/>
      <c r="R40" s="17"/>
      <c r="S40" s="17"/>
      <c r="T40" s="17"/>
      <c r="U40" s="17"/>
      <c r="V40" s="17"/>
      <c r="W40" s="17"/>
      <c r="X40" s="11" t="s">
        <v>146</v>
      </c>
      <c r="Y40" s="11" t="s">
        <v>147</v>
      </c>
      <c r="Z40" s="11" t="s">
        <v>148</v>
      </c>
      <c r="AA40" s="11" t="s">
        <v>148</v>
      </c>
      <c r="AB40" s="11" t="s">
        <v>148</v>
      </c>
      <c r="AC40" s="11" t="s">
        <v>148</v>
      </c>
      <c r="AD40" s="16"/>
      <c r="AE40" s="16">
        <v>70</v>
      </c>
      <c r="AF40" s="16">
        <v>70</v>
      </c>
      <c r="AG40" s="11" t="s">
        <v>217</v>
      </c>
      <c r="AH40" s="11" t="s">
        <v>150</v>
      </c>
      <c r="AI40" s="11"/>
    </row>
    <row r="41" s="1" customFormat="1" ht="31.5" spans="1:35">
      <c r="A41" s="11">
        <v>33</v>
      </c>
      <c r="B41" s="11" t="s">
        <v>241</v>
      </c>
      <c r="C41" s="11" t="s">
        <v>242</v>
      </c>
      <c r="D41" s="11" t="s">
        <v>214</v>
      </c>
      <c r="E41" s="11" t="s">
        <v>215</v>
      </c>
      <c r="F41" s="11" t="s">
        <v>142</v>
      </c>
      <c r="G41" s="11" t="s">
        <v>143</v>
      </c>
      <c r="H41" s="11" t="s">
        <v>234</v>
      </c>
      <c r="I41" s="16" t="s">
        <v>235</v>
      </c>
      <c r="J41" s="17">
        <v>100</v>
      </c>
      <c r="K41" s="17"/>
      <c r="L41" s="17"/>
      <c r="M41" s="17"/>
      <c r="N41" s="17"/>
      <c r="O41" s="17"/>
      <c r="P41" s="17">
        <f t="shared" si="2"/>
        <v>100</v>
      </c>
      <c r="Q41" s="17"/>
      <c r="R41" s="17"/>
      <c r="S41" s="17"/>
      <c r="T41" s="17"/>
      <c r="U41" s="17"/>
      <c r="V41" s="17"/>
      <c r="W41" s="17"/>
      <c r="X41" s="11" t="s">
        <v>146</v>
      </c>
      <c r="Y41" s="11" t="s">
        <v>147</v>
      </c>
      <c r="Z41" s="11" t="s">
        <v>147</v>
      </c>
      <c r="AA41" s="11" t="s">
        <v>148</v>
      </c>
      <c r="AB41" s="11" t="s">
        <v>148</v>
      </c>
      <c r="AC41" s="11" t="s">
        <v>148</v>
      </c>
      <c r="AD41" s="16"/>
      <c r="AE41" s="16">
        <v>300</v>
      </c>
      <c r="AF41" s="16">
        <v>300</v>
      </c>
      <c r="AG41" s="11" t="s">
        <v>243</v>
      </c>
      <c r="AH41" s="11" t="s">
        <v>150</v>
      </c>
      <c r="AI41" s="11"/>
    </row>
    <row r="42" s="1" customFormat="1" ht="31.5" spans="1:35">
      <c r="A42" s="11">
        <v>34</v>
      </c>
      <c r="B42" s="11" t="s">
        <v>244</v>
      </c>
      <c r="C42" s="11" t="s">
        <v>245</v>
      </c>
      <c r="D42" s="11" t="s">
        <v>153</v>
      </c>
      <c r="E42" s="11" t="s">
        <v>246</v>
      </c>
      <c r="F42" s="11" t="s">
        <v>142</v>
      </c>
      <c r="G42" s="11" t="s">
        <v>143</v>
      </c>
      <c r="H42" s="11" t="s">
        <v>247</v>
      </c>
      <c r="I42" s="16" t="s">
        <v>248</v>
      </c>
      <c r="J42" s="17">
        <v>205</v>
      </c>
      <c r="K42" s="17"/>
      <c r="L42" s="17"/>
      <c r="M42" s="17"/>
      <c r="N42" s="17"/>
      <c r="O42" s="17"/>
      <c r="P42" s="17">
        <f t="shared" si="2"/>
        <v>205</v>
      </c>
      <c r="Q42" s="17"/>
      <c r="R42" s="17"/>
      <c r="S42" s="17"/>
      <c r="T42" s="17"/>
      <c r="U42" s="17"/>
      <c r="V42" s="17"/>
      <c r="W42" s="17"/>
      <c r="X42" s="11" t="s">
        <v>146</v>
      </c>
      <c r="Y42" s="11" t="s">
        <v>147</v>
      </c>
      <c r="Z42" s="11" t="s">
        <v>147</v>
      </c>
      <c r="AA42" s="11" t="s">
        <v>148</v>
      </c>
      <c r="AB42" s="11" t="s">
        <v>148</v>
      </c>
      <c r="AC42" s="11" t="s">
        <v>148</v>
      </c>
      <c r="AD42" s="16"/>
      <c r="AE42" s="16">
        <v>100</v>
      </c>
      <c r="AF42" s="16">
        <v>100</v>
      </c>
      <c r="AG42" s="11" t="s">
        <v>249</v>
      </c>
      <c r="AH42" s="11" t="s">
        <v>150</v>
      </c>
      <c r="AI42" s="11"/>
    </row>
    <row r="43" s="1" customFormat="1" ht="31.5" spans="1:35">
      <c r="A43" s="11">
        <v>35</v>
      </c>
      <c r="B43" s="11" t="s">
        <v>250</v>
      </c>
      <c r="C43" s="11" t="s">
        <v>251</v>
      </c>
      <c r="D43" s="11" t="s">
        <v>157</v>
      </c>
      <c r="E43" s="11" t="s">
        <v>252</v>
      </c>
      <c r="F43" s="11" t="s">
        <v>142</v>
      </c>
      <c r="G43" s="11" t="s">
        <v>143</v>
      </c>
      <c r="H43" s="11" t="s">
        <v>247</v>
      </c>
      <c r="I43" s="16" t="s">
        <v>248</v>
      </c>
      <c r="J43" s="17">
        <v>250</v>
      </c>
      <c r="K43" s="17"/>
      <c r="L43" s="17"/>
      <c r="M43" s="17"/>
      <c r="N43" s="17"/>
      <c r="O43" s="17"/>
      <c r="P43" s="17">
        <f t="shared" si="2"/>
        <v>250</v>
      </c>
      <c r="Q43" s="17"/>
      <c r="R43" s="17"/>
      <c r="S43" s="17"/>
      <c r="T43" s="17"/>
      <c r="U43" s="17"/>
      <c r="V43" s="17"/>
      <c r="W43" s="17"/>
      <c r="X43" s="11" t="s">
        <v>146</v>
      </c>
      <c r="Y43" s="11" t="s">
        <v>147</v>
      </c>
      <c r="Z43" s="11" t="s">
        <v>147</v>
      </c>
      <c r="AA43" s="11" t="s">
        <v>148</v>
      </c>
      <c r="AB43" s="11" t="s">
        <v>148</v>
      </c>
      <c r="AC43" s="11" t="s">
        <v>148</v>
      </c>
      <c r="AD43" s="16"/>
      <c r="AE43" s="16">
        <v>150</v>
      </c>
      <c r="AF43" s="16">
        <v>150</v>
      </c>
      <c r="AG43" s="11" t="s">
        <v>249</v>
      </c>
      <c r="AH43" s="11" t="s">
        <v>150</v>
      </c>
      <c r="AI43" s="11"/>
    </row>
    <row r="44" s="1" customFormat="1" ht="21" spans="1:35">
      <c r="A44" s="7" t="s">
        <v>25</v>
      </c>
      <c r="B44" s="6"/>
      <c r="C44" s="7"/>
      <c r="D44" s="7"/>
      <c r="E44" s="7"/>
      <c r="F44" s="7"/>
      <c r="G44" s="7"/>
      <c r="H44" s="7"/>
      <c r="I44" s="15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7"/>
      <c r="Y44" s="7"/>
      <c r="Z44" s="7"/>
      <c r="AA44" s="7"/>
      <c r="AB44" s="7"/>
      <c r="AC44" s="7"/>
      <c r="AD44" s="15"/>
      <c r="AE44" s="15"/>
      <c r="AF44" s="15"/>
      <c r="AG44" s="7"/>
      <c r="AH44" s="7"/>
      <c r="AI44" s="7"/>
    </row>
    <row r="45" s="1" customFormat="1" ht="10.5" spans="1:35">
      <c r="A45" s="6" t="s">
        <v>29</v>
      </c>
      <c r="B45" s="6"/>
      <c r="C45" s="7"/>
      <c r="D45" s="7"/>
      <c r="E45" s="7"/>
      <c r="F45" s="7"/>
      <c r="G45" s="7"/>
      <c r="H45" s="7"/>
      <c r="I45" s="15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7"/>
      <c r="Y45" s="7"/>
      <c r="Z45" s="7"/>
      <c r="AA45" s="7"/>
      <c r="AB45" s="7"/>
      <c r="AC45" s="7"/>
      <c r="AD45" s="15"/>
      <c r="AE45" s="15"/>
      <c r="AF45" s="15"/>
      <c r="AG45" s="7"/>
      <c r="AH45" s="7"/>
      <c r="AI45" s="7"/>
    </row>
    <row r="46" s="1" customFormat="1" ht="31.5" spans="1:35">
      <c r="A46" s="11">
        <v>36</v>
      </c>
      <c r="B46" s="11" t="s">
        <v>253</v>
      </c>
      <c r="C46" s="11" t="s">
        <v>254</v>
      </c>
      <c r="D46" s="11" t="s">
        <v>214</v>
      </c>
      <c r="E46" s="11" t="s">
        <v>215</v>
      </c>
      <c r="F46" s="11" t="s">
        <v>142</v>
      </c>
      <c r="G46" s="11" t="s">
        <v>143</v>
      </c>
      <c r="H46" s="11" t="s">
        <v>255</v>
      </c>
      <c r="I46" s="16" t="s">
        <v>256</v>
      </c>
      <c r="J46" s="17">
        <v>25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1" t="s">
        <v>146</v>
      </c>
      <c r="Y46" s="11" t="s">
        <v>147</v>
      </c>
      <c r="Z46" s="11" t="s">
        <v>147</v>
      </c>
      <c r="AA46" s="11" t="s">
        <v>148</v>
      </c>
      <c r="AB46" s="11" t="s">
        <v>148</v>
      </c>
      <c r="AC46" s="11" t="s">
        <v>148</v>
      </c>
      <c r="AD46" s="16"/>
      <c r="AE46" s="16">
        <v>5000</v>
      </c>
      <c r="AF46" s="16">
        <v>5000</v>
      </c>
      <c r="AG46" s="11" t="s">
        <v>257</v>
      </c>
      <c r="AH46" s="11"/>
      <c r="AI46" s="11"/>
    </row>
    <row r="47" s="1" customFormat="1" ht="21" spans="1:35">
      <c r="A47" s="7" t="s">
        <v>50</v>
      </c>
      <c r="B47" s="7"/>
      <c r="C47" s="7"/>
      <c r="D47" s="7"/>
      <c r="E47" s="7"/>
      <c r="F47" s="7"/>
      <c r="G47" s="7"/>
      <c r="H47" s="7"/>
      <c r="I47" s="15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7"/>
      <c r="Y47" s="7"/>
      <c r="Z47" s="7"/>
      <c r="AA47" s="7"/>
      <c r="AB47" s="7"/>
      <c r="AC47" s="7"/>
      <c r="AD47" s="15"/>
      <c r="AE47" s="15"/>
      <c r="AF47" s="15"/>
      <c r="AG47" s="7"/>
      <c r="AH47" s="7"/>
      <c r="AI47" s="7"/>
    </row>
    <row r="48" s="1" customFormat="1" ht="10.5" spans="1:35">
      <c r="A48" s="6" t="s">
        <v>24</v>
      </c>
      <c r="B48" s="7"/>
      <c r="C48" s="7"/>
      <c r="D48" s="7"/>
      <c r="E48" s="7"/>
      <c r="F48" s="7"/>
      <c r="G48" s="7"/>
      <c r="H48" s="7"/>
      <c r="I48" s="15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7"/>
      <c r="Y48" s="7"/>
      <c r="Z48" s="7"/>
      <c r="AA48" s="7"/>
      <c r="AB48" s="7"/>
      <c r="AC48" s="7"/>
      <c r="AD48" s="15"/>
      <c r="AE48" s="15"/>
      <c r="AF48" s="15"/>
      <c r="AG48" s="7"/>
      <c r="AH48" s="7"/>
      <c r="AI48" s="7"/>
    </row>
    <row r="49" s="1" customFormat="1" ht="42" spans="1:35">
      <c r="A49" s="11">
        <v>37</v>
      </c>
      <c r="B49" s="11" t="s">
        <v>258</v>
      </c>
      <c r="C49" s="11" t="s">
        <v>161</v>
      </c>
      <c r="D49" s="11" t="s">
        <v>166</v>
      </c>
      <c r="E49" s="11" t="s">
        <v>259</v>
      </c>
      <c r="F49" s="11" t="s">
        <v>142</v>
      </c>
      <c r="G49" s="11" t="s">
        <v>143</v>
      </c>
      <c r="H49" s="11" t="s">
        <v>144</v>
      </c>
      <c r="I49" s="16" t="s">
        <v>145</v>
      </c>
      <c r="J49" s="17">
        <v>70</v>
      </c>
      <c r="K49" s="17">
        <v>70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1" t="s">
        <v>146</v>
      </c>
      <c r="Y49" s="11" t="s">
        <v>147</v>
      </c>
      <c r="Z49" s="11" t="s">
        <v>148</v>
      </c>
      <c r="AA49" s="11" t="s">
        <v>147</v>
      </c>
      <c r="AB49" s="11" t="s">
        <v>147</v>
      </c>
      <c r="AC49" s="11" t="s">
        <v>148</v>
      </c>
      <c r="AD49" s="16"/>
      <c r="AE49" s="16">
        <v>70</v>
      </c>
      <c r="AF49" s="16">
        <v>70</v>
      </c>
      <c r="AG49" s="11" t="s">
        <v>260</v>
      </c>
      <c r="AH49" s="11" t="s">
        <v>164</v>
      </c>
      <c r="AI49" s="11"/>
    </row>
    <row r="50" s="1" customFormat="1" ht="42" spans="1:35">
      <c r="A50" s="11">
        <v>38</v>
      </c>
      <c r="B50" s="11" t="s">
        <v>261</v>
      </c>
      <c r="C50" s="11" t="s">
        <v>161</v>
      </c>
      <c r="D50" s="11" t="s">
        <v>204</v>
      </c>
      <c r="E50" s="11" t="s">
        <v>262</v>
      </c>
      <c r="F50" s="11" t="s">
        <v>142</v>
      </c>
      <c r="G50" s="11" t="s">
        <v>143</v>
      </c>
      <c r="H50" s="11" t="s">
        <v>144</v>
      </c>
      <c r="I50" s="16" t="s">
        <v>145</v>
      </c>
      <c r="J50" s="17">
        <v>100</v>
      </c>
      <c r="K50" s="17">
        <v>100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1" t="s">
        <v>146</v>
      </c>
      <c r="Y50" s="11" t="s">
        <v>147</v>
      </c>
      <c r="Z50" s="11" t="s">
        <v>148</v>
      </c>
      <c r="AA50" s="11" t="s">
        <v>147</v>
      </c>
      <c r="AB50" s="11" t="s">
        <v>147</v>
      </c>
      <c r="AC50" s="11" t="s">
        <v>148</v>
      </c>
      <c r="AD50" s="16"/>
      <c r="AE50" s="16">
        <v>100</v>
      </c>
      <c r="AF50" s="16">
        <v>100</v>
      </c>
      <c r="AG50" s="11" t="s">
        <v>260</v>
      </c>
      <c r="AH50" s="11" t="s">
        <v>164</v>
      </c>
      <c r="AI50" s="11"/>
    </row>
    <row r="51" s="1" customFormat="1" ht="42" spans="1:35">
      <c r="A51" s="11">
        <v>39</v>
      </c>
      <c r="B51" s="11" t="s">
        <v>263</v>
      </c>
      <c r="C51" s="11" t="s">
        <v>161</v>
      </c>
      <c r="D51" s="11" t="s">
        <v>166</v>
      </c>
      <c r="E51" s="11" t="s">
        <v>264</v>
      </c>
      <c r="F51" s="11" t="s">
        <v>142</v>
      </c>
      <c r="G51" s="11" t="s">
        <v>143</v>
      </c>
      <c r="H51" s="11" t="s">
        <v>144</v>
      </c>
      <c r="I51" s="16" t="s">
        <v>145</v>
      </c>
      <c r="J51" s="17">
        <v>100</v>
      </c>
      <c r="K51" s="17">
        <v>100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1" t="s">
        <v>146</v>
      </c>
      <c r="Y51" s="11" t="s">
        <v>147</v>
      </c>
      <c r="Z51" s="11" t="s">
        <v>148</v>
      </c>
      <c r="AA51" s="11" t="s">
        <v>147</v>
      </c>
      <c r="AB51" s="11" t="s">
        <v>147</v>
      </c>
      <c r="AC51" s="11" t="s">
        <v>148</v>
      </c>
      <c r="AD51" s="16"/>
      <c r="AE51" s="16">
        <v>100</v>
      </c>
      <c r="AF51" s="16">
        <v>100</v>
      </c>
      <c r="AG51" s="11" t="s">
        <v>260</v>
      </c>
      <c r="AH51" s="11" t="s">
        <v>164</v>
      </c>
      <c r="AI51" s="11"/>
    </row>
    <row r="52" s="1" customFormat="1" ht="42" spans="1:35">
      <c r="A52" s="11">
        <v>40</v>
      </c>
      <c r="B52" s="11" t="s">
        <v>265</v>
      </c>
      <c r="C52" s="11" t="s">
        <v>161</v>
      </c>
      <c r="D52" s="11" t="s">
        <v>204</v>
      </c>
      <c r="E52" s="11" t="s">
        <v>266</v>
      </c>
      <c r="F52" s="11" t="s">
        <v>142</v>
      </c>
      <c r="G52" s="11" t="s">
        <v>143</v>
      </c>
      <c r="H52" s="11" t="s">
        <v>144</v>
      </c>
      <c r="I52" s="16" t="s">
        <v>145</v>
      </c>
      <c r="J52" s="17">
        <v>100</v>
      </c>
      <c r="K52" s="17">
        <v>100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1" t="s">
        <v>146</v>
      </c>
      <c r="Y52" s="11" t="s">
        <v>147</v>
      </c>
      <c r="Z52" s="11" t="s">
        <v>148</v>
      </c>
      <c r="AA52" s="11" t="s">
        <v>147</v>
      </c>
      <c r="AB52" s="11" t="s">
        <v>147</v>
      </c>
      <c r="AC52" s="11" t="s">
        <v>148</v>
      </c>
      <c r="AD52" s="16"/>
      <c r="AE52" s="16">
        <v>100</v>
      </c>
      <c r="AF52" s="16">
        <v>100</v>
      </c>
      <c r="AG52" s="11" t="s">
        <v>260</v>
      </c>
      <c r="AH52" s="11" t="s">
        <v>164</v>
      </c>
      <c r="AI52" s="11"/>
    </row>
    <row r="53" s="1" customFormat="1" ht="42" spans="1:35">
      <c r="A53" s="11">
        <v>41</v>
      </c>
      <c r="B53" s="11" t="s">
        <v>267</v>
      </c>
      <c r="C53" s="11" t="s">
        <v>161</v>
      </c>
      <c r="D53" s="11" t="s">
        <v>166</v>
      </c>
      <c r="E53" s="11" t="s">
        <v>268</v>
      </c>
      <c r="F53" s="11" t="s">
        <v>142</v>
      </c>
      <c r="G53" s="11" t="s">
        <v>143</v>
      </c>
      <c r="H53" s="11" t="s">
        <v>144</v>
      </c>
      <c r="I53" s="16" t="s">
        <v>145</v>
      </c>
      <c r="J53" s="17">
        <v>100</v>
      </c>
      <c r="K53" s="17">
        <v>100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1" t="s">
        <v>146</v>
      </c>
      <c r="Y53" s="11" t="s">
        <v>147</v>
      </c>
      <c r="Z53" s="11" t="s">
        <v>148</v>
      </c>
      <c r="AA53" s="11" t="s">
        <v>147</v>
      </c>
      <c r="AB53" s="11" t="s">
        <v>147</v>
      </c>
      <c r="AC53" s="11" t="s">
        <v>148</v>
      </c>
      <c r="AD53" s="16"/>
      <c r="AE53" s="16">
        <v>100</v>
      </c>
      <c r="AF53" s="16">
        <v>100</v>
      </c>
      <c r="AG53" s="11" t="s">
        <v>260</v>
      </c>
      <c r="AH53" s="11" t="s">
        <v>164</v>
      </c>
      <c r="AI53" s="11"/>
    </row>
    <row r="54" s="1" customFormat="1" ht="42" spans="1:35">
      <c r="A54" s="11">
        <v>42</v>
      </c>
      <c r="B54" s="11" t="s">
        <v>269</v>
      </c>
      <c r="C54" s="11" t="s">
        <v>161</v>
      </c>
      <c r="D54" s="11" t="s">
        <v>204</v>
      </c>
      <c r="E54" s="11" t="s">
        <v>270</v>
      </c>
      <c r="F54" s="11" t="s">
        <v>142</v>
      </c>
      <c r="G54" s="11" t="s">
        <v>143</v>
      </c>
      <c r="H54" s="11" t="s">
        <v>144</v>
      </c>
      <c r="I54" s="16" t="s">
        <v>145</v>
      </c>
      <c r="J54" s="17">
        <v>100</v>
      </c>
      <c r="K54" s="17">
        <v>100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1" t="s">
        <v>146</v>
      </c>
      <c r="Y54" s="11" t="s">
        <v>147</v>
      </c>
      <c r="Z54" s="11" t="s">
        <v>148</v>
      </c>
      <c r="AA54" s="11" t="s">
        <v>147</v>
      </c>
      <c r="AB54" s="11" t="s">
        <v>147</v>
      </c>
      <c r="AC54" s="11" t="s">
        <v>148</v>
      </c>
      <c r="AD54" s="16"/>
      <c r="AE54" s="16">
        <v>100</v>
      </c>
      <c r="AF54" s="16">
        <v>100</v>
      </c>
      <c r="AG54" s="11" t="s">
        <v>260</v>
      </c>
      <c r="AH54" s="11" t="s">
        <v>164</v>
      </c>
      <c r="AI54" s="11"/>
    </row>
    <row r="55" s="1" customFormat="1" ht="42" spans="1:35">
      <c r="A55" s="11">
        <v>43</v>
      </c>
      <c r="B55" s="11" t="s">
        <v>271</v>
      </c>
      <c r="C55" s="11" t="s">
        <v>161</v>
      </c>
      <c r="D55" s="11" t="s">
        <v>140</v>
      </c>
      <c r="E55" s="11" t="s">
        <v>272</v>
      </c>
      <c r="F55" s="11" t="s">
        <v>142</v>
      </c>
      <c r="G55" s="11" t="s">
        <v>143</v>
      </c>
      <c r="H55" s="11" t="s">
        <v>144</v>
      </c>
      <c r="I55" s="16" t="s">
        <v>145</v>
      </c>
      <c r="J55" s="17">
        <v>100</v>
      </c>
      <c r="K55" s="17">
        <v>100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1" t="s">
        <v>146</v>
      </c>
      <c r="Y55" s="11" t="s">
        <v>147</v>
      </c>
      <c r="Z55" s="11" t="s">
        <v>148</v>
      </c>
      <c r="AA55" s="11" t="s">
        <v>147</v>
      </c>
      <c r="AB55" s="11" t="s">
        <v>147</v>
      </c>
      <c r="AC55" s="11" t="s">
        <v>148</v>
      </c>
      <c r="AD55" s="16"/>
      <c r="AE55" s="16">
        <v>100</v>
      </c>
      <c r="AF55" s="16">
        <v>100</v>
      </c>
      <c r="AG55" s="11" t="s">
        <v>260</v>
      </c>
      <c r="AH55" s="11" t="s">
        <v>164</v>
      </c>
      <c r="AI55" s="11"/>
    </row>
    <row r="56" s="1" customFormat="1" ht="42" spans="1:35">
      <c r="A56" s="11">
        <v>44</v>
      </c>
      <c r="B56" s="11" t="s">
        <v>273</v>
      </c>
      <c r="C56" s="11" t="s">
        <v>161</v>
      </c>
      <c r="D56" s="11" t="s">
        <v>166</v>
      </c>
      <c r="E56" s="11" t="s">
        <v>274</v>
      </c>
      <c r="F56" s="11" t="s">
        <v>142</v>
      </c>
      <c r="G56" s="11" t="s">
        <v>143</v>
      </c>
      <c r="H56" s="11" t="s">
        <v>144</v>
      </c>
      <c r="I56" s="16" t="s">
        <v>145</v>
      </c>
      <c r="J56" s="17">
        <v>100</v>
      </c>
      <c r="K56" s="17">
        <v>100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1" t="s">
        <v>146</v>
      </c>
      <c r="Y56" s="11" t="s">
        <v>147</v>
      </c>
      <c r="Z56" s="11" t="s">
        <v>148</v>
      </c>
      <c r="AA56" s="11" t="s">
        <v>147</v>
      </c>
      <c r="AB56" s="11" t="s">
        <v>147</v>
      </c>
      <c r="AC56" s="11" t="s">
        <v>148</v>
      </c>
      <c r="AD56" s="16"/>
      <c r="AE56" s="16">
        <v>100</v>
      </c>
      <c r="AF56" s="16">
        <v>100</v>
      </c>
      <c r="AG56" s="11" t="s">
        <v>260</v>
      </c>
      <c r="AH56" s="11" t="s">
        <v>164</v>
      </c>
      <c r="AI56" s="11"/>
    </row>
    <row r="57" s="1" customFormat="1" ht="42" spans="1:35">
      <c r="A57" s="11">
        <v>45</v>
      </c>
      <c r="B57" s="11" t="s">
        <v>275</v>
      </c>
      <c r="C57" s="11" t="s">
        <v>161</v>
      </c>
      <c r="D57" s="11" t="s">
        <v>140</v>
      </c>
      <c r="E57" s="11" t="s">
        <v>276</v>
      </c>
      <c r="F57" s="11" t="s">
        <v>142</v>
      </c>
      <c r="G57" s="11" t="s">
        <v>143</v>
      </c>
      <c r="H57" s="11" t="s">
        <v>144</v>
      </c>
      <c r="I57" s="16" t="s">
        <v>145</v>
      </c>
      <c r="J57" s="17">
        <v>100</v>
      </c>
      <c r="K57" s="17">
        <v>100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1" t="s">
        <v>146</v>
      </c>
      <c r="Y57" s="11" t="s">
        <v>147</v>
      </c>
      <c r="Z57" s="11" t="s">
        <v>148</v>
      </c>
      <c r="AA57" s="11" t="s">
        <v>147</v>
      </c>
      <c r="AB57" s="11" t="s">
        <v>147</v>
      </c>
      <c r="AC57" s="11" t="s">
        <v>148</v>
      </c>
      <c r="AD57" s="16"/>
      <c r="AE57" s="16">
        <v>100</v>
      </c>
      <c r="AF57" s="16">
        <v>100</v>
      </c>
      <c r="AG57" s="11" t="s">
        <v>260</v>
      </c>
      <c r="AH57" s="11" t="s">
        <v>164</v>
      </c>
      <c r="AI57" s="11"/>
    </row>
    <row r="58" s="1" customFormat="1" ht="42" spans="1:35">
      <c r="A58" s="11">
        <v>46</v>
      </c>
      <c r="B58" s="11" t="s">
        <v>277</v>
      </c>
      <c r="C58" s="11" t="s">
        <v>161</v>
      </c>
      <c r="D58" s="11" t="s">
        <v>166</v>
      </c>
      <c r="E58" s="11" t="s">
        <v>167</v>
      </c>
      <c r="F58" s="11" t="s">
        <v>142</v>
      </c>
      <c r="G58" s="11" t="s">
        <v>143</v>
      </c>
      <c r="H58" s="11" t="s">
        <v>144</v>
      </c>
      <c r="I58" s="16" t="s">
        <v>145</v>
      </c>
      <c r="J58" s="17">
        <v>70</v>
      </c>
      <c r="K58" s="17">
        <v>70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1" t="s">
        <v>146</v>
      </c>
      <c r="Y58" s="11" t="s">
        <v>147</v>
      </c>
      <c r="Z58" s="11" t="s">
        <v>148</v>
      </c>
      <c r="AA58" s="11" t="s">
        <v>147</v>
      </c>
      <c r="AB58" s="11" t="s">
        <v>147</v>
      </c>
      <c r="AC58" s="11" t="s">
        <v>148</v>
      </c>
      <c r="AD58" s="16"/>
      <c r="AE58" s="16">
        <v>70</v>
      </c>
      <c r="AF58" s="16">
        <v>70</v>
      </c>
      <c r="AG58" s="11" t="s">
        <v>260</v>
      </c>
      <c r="AH58" s="11" t="s">
        <v>164</v>
      </c>
      <c r="AI58" s="11"/>
    </row>
    <row r="59" s="1" customFormat="1" ht="42" spans="1:35">
      <c r="A59" s="11">
        <v>47</v>
      </c>
      <c r="B59" s="11" t="s">
        <v>278</v>
      </c>
      <c r="C59" s="11" t="s">
        <v>161</v>
      </c>
      <c r="D59" s="11" t="s">
        <v>192</v>
      </c>
      <c r="E59" s="11" t="s">
        <v>279</v>
      </c>
      <c r="F59" s="11" t="s">
        <v>142</v>
      </c>
      <c r="G59" s="11" t="s">
        <v>143</v>
      </c>
      <c r="H59" s="11" t="s">
        <v>144</v>
      </c>
      <c r="I59" s="16" t="s">
        <v>145</v>
      </c>
      <c r="J59" s="17">
        <v>10</v>
      </c>
      <c r="K59" s="17">
        <v>10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1" t="s">
        <v>146</v>
      </c>
      <c r="Y59" s="11" t="s">
        <v>147</v>
      </c>
      <c r="Z59" s="11" t="s">
        <v>148</v>
      </c>
      <c r="AA59" s="11" t="s">
        <v>148</v>
      </c>
      <c r="AB59" s="11" t="s">
        <v>148</v>
      </c>
      <c r="AC59" s="11" t="s">
        <v>148</v>
      </c>
      <c r="AD59" s="16"/>
      <c r="AE59" s="16">
        <v>10</v>
      </c>
      <c r="AF59" s="16">
        <v>10</v>
      </c>
      <c r="AG59" s="11" t="s">
        <v>260</v>
      </c>
      <c r="AH59" s="11" t="s">
        <v>164</v>
      </c>
      <c r="AI59" s="11"/>
    </row>
    <row r="60" s="1" customFormat="1" ht="42" spans="1:35">
      <c r="A60" s="11">
        <v>48</v>
      </c>
      <c r="B60" s="11" t="s">
        <v>280</v>
      </c>
      <c r="C60" s="11" t="s">
        <v>161</v>
      </c>
      <c r="D60" s="11" t="s">
        <v>140</v>
      </c>
      <c r="E60" s="11" t="s">
        <v>281</v>
      </c>
      <c r="F60" s="11" t="s">
        <v>142</v>
      </c>
      <c r="G60" s="11" t="s">
        <v>143</v>
      </c>
      <c r="H60" s="11" t="s">
        <v>144</v>
      </c>
      <c r="I60" s="16" t="s">
        <v>145</v>
      </c>
      <c r="J60" s="17">
        <v>100</v>
      </c>
      <c r="K60" s="17">
        <v>100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1" t="s">
        <v>146</v>
      </c>
      <c r="Y60" s="11" t="s">
        <v>147</v>
      </c>
      <c r="Z60" s="11" t="s">
        <v>148</v>
      </c>
      <c r="AA60" s="11" t="s">
        <v>147</v>
      </c>
      <c r="AB60" s="11" t="s">
        <v>147</v>
      </c>
      <c r="AC60" s="11" t="s">
        <v>148</v>
      </c>
      <c r="AD60" s="16"/>
      <c r="AE60" s="16">
        <v>100</v>
      </c>
      <c r="AF60" s="16">
        <v>100</v>
      </c>
      <c r="AG60" s="11" t="s">
        <v>260</v>
      </c>
      <c r="AH60" s="11" t="s">
        <v>164</v>
      </c>
      <c r="AI60" s="11"/>
    </row>
    <row r="61" s="1" customFormat="1" ht="42" spans="1:35">
      <c r="A61" s="11">
        <v>49</v>
      </c>
      <c r="B61" s="11" t="s">
        <v>282</v>
      </c>
      <c r="C61" s="11" t="s">
        <v>161</v>
      </c>
      <c r="D61" s="11" t="s">
        <v>140</v>
      </c>
      <c r="E61" s="11" t="s">
        <v>283</v>
      </c>
      <c r="F61" s="11" t="s">
        <v>142</v>
      </c>
      <c r="G61" s="11" t="s">
        <v>143</v>
      </c>
      <c r="H61" s="11" t="s">
        <v>144</v>
      </c>
      <c r="I61" s="16" t="s">
        <v>145</v>
      </c>
      <c r="J61" s="17">
        <v>100</v>
      </c>
      <c r="K61" s="17">
        <v>100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1" t="s">
        <v>146</v>
      </c>
      <c r="Y61" s="11" t="s">
        <v>147</v>
      </c>
      <c r="Z61" s="11" t="s">
        <v>148</v>
      </c>
      <c r="AA61" s="11" t="s">
        <v>147</v>
      </c>
      <c r="AB61" s="11" t="s">
        <v>147</v>
      </c>
      <c r="AC61" s="11" t="s">
        <v>148</v>
      </c>
      <c r="AD61" s="16"/>
      <c r="AE61" s="16">
        <v>100</v>
      </c>
      <c r="AF61" s="16">
        <v>100</v>
      </c>
      <c r="AG61" s="11" t="s">
        <v>260</v>
      </c>
      <c r="AH61" s="11" t="s">
        <v>164</v>
      </c>
      <c r="AI61" s="11"/>
    </row>
    <row r="62" s="1" customFormat="1" ht="42" spans="1:35">
      <c r="A62" s="11">
        <v>50</v>
      </c>
      <c r="B62" s="11" t="s">
        <v>284</v>
      </c>
      <c r="C62" s="11" t="s">
        <v>161</v>
      </c>
      <c r="D62" s="11" t="s">
        <v>166</v>
      </c>
      <c r="E62" s="11" t="s">
        <v>285</v>
      </c>
      <c r="F62" s="11" t="s">
        <v>142</v>
      </c>
      <c r="G62" s="11" t="s">
        <v>143</v>
      </c>
      <c r="H62" s="11" t="s">
        <v>144</v>
      </c>
      <c r="I62" s="16" t="s">
        <v>145</v>
      </c>
      <c r="J62" s="17">
        <v>100</v>
      </c>
      <c r="K62" s="17">
        <v>100</v>
      </c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1" t="s">
        <v>146</v>
      </c>
      <c r="Y62" s="11" t="s">
        <v>147</v>
      </c>
      <c r="Z62" s="11" t="s">
        <v>147</v>
      </c>
      <c r="AA62" s="11" t="s">
        <v>147</v>
      </c>
      <c r="AB62" s="11" t="s">
        <v>147</v>
      </c>
      <c r="AC62" s="11" t="s">
        <v>148</v>
      </c>
      <c r="AD62" s="16"/>
      <c r="AE62" s="16">
        <v>100</v>
      </c>
      <c r="AF62" s="16">
        <v>100</v>
      </c>
      <c r="AG62" s="11" t="s">
        <v>260</v>
      </c>
      <c r="AH62" s="11" t="s">
        <v>164</v>
      </c>
      <c r="AI62" s="11"/>
    </row>
    <row r="63" s="1" customFormat="1" ht="42" spans="1:35">
      <c r="A63" s="11">
        <v>51</v>
      </c>
      <c r="B63" s="11" t="s">
        <v>286</v>
      </c>
      <c r="C63" s="11" t="s">
        <v>161</v>
      </c>
      <c r="D63" s="11" t="s">
        <v>140</v>
      </c>
      <c r="E63" s="11" t="s">
        <v>287</v>
      </c>
      <c r="F63" s="11" t="s">
        <v>142</v>
      </c>
      <c r="G63" s="11" t="s">
        <v>143</v>
      </c>
      <c r="H63" s="11" t="s">
        <v>144</v>
      </c>
      <c r="I63" s="16" t="s">
        <v>145</v>
      </c>
      <c r="J63" s="17">
        <v>100</v>
      </c>
      <c r="K63" s="17">
        <v>100</v>
      </c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1" t="s">
        <v>146</v>
      </c>
      <c r="Y63" s="11" t="s">
        <v>147</v>
      </c>
      <c r="Z63" s="11" t="s">
        <v>148</v>
      </c>
      <c r="AA63" s="11" t="s">
        <v>147</v>
      </c>
      <c r="AB63" s="11" t="s">
        <v>147</v>
      </c>
      <c r="AC63" s="11" t="s">
        <v>148</v>
      </c>
      <c r="AD63" s="16"/>
      <c r="AE63" s="16">
        <v>100</v>
      </c>
      <c r="AF63" s="16">
        <v>100</v>
      </c>
      <c r="AG63" s="11" t="s">
        <v>260</v>
      </c>
      <c r="AH63" s="11" t="s">
        <v>164</v>
      </c>
      <c r="AI63" s="11"/>
    </row>
    <row r="64" s="1" customFormat="1" ht="42" spans="1:35">
      <c r="A64" s="11">
        <v>52</v>
      </c>
      <c r="B64" s="11" t="s">
        <v>288</v>
      </c>
      <c r="C64" s="11" t="s">
        <v>161</v>
      </c>
      <c r="D64" s="11" t="s">
        <v>166</v>
      </c>
      <c r="E64" s="11" t="s">
        <v>289</v>
      </c>
      <c r="F64" s="11" t="s">
        <v>142</v>
      </c>
      <c r="G64" s="11" t="s">
        <v>143</v>
      </c>
      <c r="H64" s="11" t="s">
        <v>144</v>
      </c>
      <c r="I64" s="16" t="s">
        <v>145</v>
      </c>
      <c r="J64" s="17">
        <v>100</v>
      </c>
      <c r="K64" s="17">
        <v>100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1" t="s">
        <v>146</v>
      </c>
      <c r="Y64" s="11" t="s">
        <v>147</v>
      </c>
      <c r="Z64" s="11" t="s">
        <v>148</v>
      </c>
      <c r="AA64" s="11" t="s">
        <v>147</v>
      </c>
      <c r="AB64" s="11" t="s">
        <v>147</v>
      </c>
      <c r="AC64" s="11" t="s">
        <v>148</v>
      </c>
      <c r="AD64" s="16"/>
      <c r="AE64" s="16">
        <v>100</v>
      </c>
      <c r="AF64" s="16">
        <v>100</v>
      </c>
      <c r="AG64" s="11" t="s">
        <v>260</v>
      </c>
      <c r="AH64" s="11" t="s">
        <v>164</v>
      </c>
      <c r="AI64" s="11"/>
    </row>
    <row r="65" s="1" customFormat="1" ht="42" spans="1:35">
      <c r="A65" s="11">
        <v>53</v>
      </c>
      <c r="B65" s="11" t="s">
        <v>290</v>
      </c>
      <c r="C65" s="11" t="s">
        <v>161</v>
      </c>
      <c r="D65" s="11" t="s">
        <v>187</v>
      </c>
      <c r="E65" s="11" t="s">
        <v>291</v>
      </c>
      <c r="F65" s="11" t="s">
        <v>142</v>
      </c>
      <c r="G65" s="11" t="s">
        <v>143</v>
      </c>
      <c r="H65" s="11" t="s">
        <v>144</v>
      </c>
      <c r="I65" s="16" t="s">
        <v>145</v>
      </c>
      <c r="J65" s="17">
        <v>60</v>
      </c>
      <c r="K65" s="17">
        <v>60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1" t="s">
        <v>146</v>
      </c>
      <c r="Y65" s="11" t="s">
        <v>147</v>
      </c>
      <c r="Z65" s="11" t="s">
        <v>148</v>
      </c>
      <c r="AA65" s="11" t="s">
        <v>147</v>
      </c>
      <c r="AB65" s="11" t="s">
        <v>147</v>
      </c>
      <c r="AC65" s="11" t="s">
        <v>148</v>
      </c>
      <c r="AD65" s="16"/>
      <c r="AE65" s="16">
        <v>60</v>
      </c>
      <c r="AF65" s="16">
        <v>60</v>
      </c>
      <c r="AG65" s="11" t="s">
        <v>260</v>
      </c>
      <c r="AH65" s="11" t="s">
        <v>164</v>
      </c>
      <c r="AI65" s="11"/>
    </row>
    <row r="66" s="1" customFormat="1" ht="42" spans="1:35">
      <c r="A66" s="11">
        <v>54</v>
      </c>
      <c r="B66" s="11" t="s">
        <v>292</v>
      </c>
      <c r="C66" s="11" t="s">
        <v>161</v>
      </c>
      <c r="D66" s="11" t="s">
        <v>187</v>
      </c>
      <c r="E66" s="11" t="s">
        <v>214</v>
      </c>
      <c r="F66" s="11" t="s">
        <v>142</v>
      </c>
      <c r="G66" s="11" t="s">
        <v>143</v>
      </c>
      <c r="H66" s="11" t="s">
        <v>144</v>
      </c>
      <c r="I66" s="16" t="s">
        <v>145</v>
      </c>
      <c r="J66" s="17">
        <v>100</v>
      </c>
      <c r="K66" s="17">
        <v>100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1" t="s">
        <v>146</v>
      </c>
      <c r="Y66" s="11" t="s">
        <v>147</v>
      </c>
      <c r="Z66" s="11" t="s">
        <v>148</v>
      </c>
      <c r="AA66" s="11" t="s">
        <v>147</v>
      </c>
      <c r="AB66" s="11" t="s">
        <v>147</v>
      </c>
      <c r="AC66" s="11" t="s">
        <v>148</v>
      </c>
      <c r="AD66" s="16"/>
      <c r="AE66" s="16">
        <v>100</v>
      </c>
      <c r="AF66" s="16">
        <v>100</v>
      </c>
      <c r="AG66" s="11" t="s">
        <v>260</v>
      </c>
      <c r="AH66" s="11" t="s">
        <v>164</v>
      </c>
      <c r="AI66" s="11"/>
    </row>
    <row r="67" s="1" customFormat="1" ht="42" spans="1:35">
      <c r="A67" s="11">
        <v>55</v>
      </c>
      <c r="B67" s="11" t="s">
        <v>293</v>
      </c>
      <c r="C67" s="11" t="s">
        <v>161</v>
      </c>
      <c r="D67" s="11" t="s">
        <v>166</v>
      </c>
      <c r="E67" s="11" t="s">
        <v>294</v>
      </c>
      <c r="F67" s="11" t="s">
        <v>142</v>
      </c>
      <c r="G67" s="11" t="s">
        <v>143</v>
      </c>
      <c r="H67" s="11" t="s">
        <v>144</v>
      </c>
      <c r="I67" s="16" t="s">
        <v>145</v>
      </c>
      <c r="J67" s="17">
        <v>100</v>
      </c>
      <c r="K67" s="17">
        <v>100</v>
      </c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1" t="s">
        <v>146</v>
      </c>
      <c r="Y67" s="11" t="s">
        <v>147</v>
      </c>
      <c r="Z67" s="11" t="s">
        <v>148</v>
      </c>
      <c r="AA67" s="11" t="s">
        <v>147</v>
      </c>
      <c r="AB67" s="11" t="s">
        <v>147</v>
      </c>
      <c r="AC67" s="11" t="s">
        <v>148</v>
      </c>
      <c r="AD67" s="16"/>
      <c r="AE67" s="16">
        <v>100</v>
      </c>
      <c r="AF67" s="16">
        <v>100</v>
      </c>
      <c r="AG67" s="11" t="s">
        <v>260</v>
      </c>
      <c r="AH67" s="11" t="s">
        <v>164</v>
      </c>
      <c r="AI67" s="11"/>
    </row>
    <row r="68" s="1" customFormat="1" ht="42" spans="1:35">
      <c r="A68" s="11">
        <v>56</v>
      </c>
      <c r="B68" s="11" t="s">
        <v>295</v>
      </c>
      <c r="C68" s="11" t="s">
        <v>161</v>
      </c>
      <c r="D68" s="11" t="s">
        <v>153</v>
      </c>
      <c r="E68" s="11" t="s">
        <v>296</v>
      </c>
      <c r="F68" s="11" t="s">
        <v>142</v>
      </c>
      <c r="G68" s="11" t="s">
        <v>143</v>
      </c>
      <c r="H68" s="11" t="s">
        <v>144</v>
      </c>
      <c r="I68" s="16" t="s">
        <v>145</v>
      </c>
      <c r="J68" s="17">
        <v>100</v>
      </c>
      <c r="K68" s="17">
        <v>100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1" t="s">
        <v>146</v>
      </c>
      <c r="Y68" s="11" t="s">
        <v>147</v>
      </c>
      <c r="Z68" s="11" t="s">
        <v>148</v>
      </c>
      <c r="AA68" s="11" t="s">
        <v>147</v>
      </c>
      <c r="AB68" s="11" t="s">
        <v>147</v>
      </c>
      <c r="AC68" s="11" t="s">
        <v>148</v>
      </c>
      <c r="AD68" s="16"/>
      <c r="AE68" s="16">
        <v>100</v>
      </c>
      <c r="AF68" s="16">
        <v>100</v>
      </c>
      <c r="AG68" s="11" t="s">
        <v>260</v>
      </c>
      <c r="AH68" s="11" t="s">
        <v>164</v>
      </c>
      <c r="AI68" s="11"/>
    </row>
    <row r="69" s="1" customFormat="1" ht="42" spans="1:35">
      <c r="A69" s="11">
        <v>57</v>
      </c>
      <c r="B69" s="11" t="s">
        <v>297</v>
      </c>
      <c r="C69" s="11" t="s">
        <v>161</v>
      </c>
      <c r="D69" s="11" t="s">
        <v>187</v>
      </c>
      <c r="E69" s="11" t="s">
        <v>298</v>
      </c>
      <c r="F69" s="11" t="s">
        <v>142</v>
      </c>
      <c r="G69" s="11" t="s">
        <v>143</v>
      </c>
      <c r="H69" s="11" t="s">
        <v>144</v>
      </c>
      <c r="I69" s="16" t="s">
        <v>145</v>
      </c>
      <c r="J69" s="17">
        <v>100</v>
      </c>
      <c r="K69" s="17">
        <v>100</v>
      </c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1" t="s">
        <v>146</v>
      </c>
      <c r="Y69" s="11" t="s">
        <v>147</v>
      </c>
      <c r="Z69" s="11" t="s">
        <v>148</v>
      </c>
      <c r="AA69" s="11" t="s">
        <v>147</v>
      </c>
      <c r="AB69" s="11" t="s">
        <v>147</v>
      </c>
      <c r="AC69" s="11" t="s">
        <v>148</v>
      </c>
      <c r="AD69" s="16"/>
      <c r="AE69" s="16">
        <v>100</v>
      </c>
      <c r="AF69" s="16">
        <v>100</v>
      </c>
      <c r="AG69" s="11" t="s">
        <v>260</v>
      </c>
      <c r="AH69" s="11" t="s">
        <v>164</v>
      </c>
      <c r="AI69" s="11"/>
    </row>
    <row r="70" s="1" customFormat="1" ht="42" spans="1:35">
      <c r="A70" s="11">
        <v>58</v>
      </c>
      <c r="B70" s="11" t="s">
        <v>299</v>
      </c>
      <c r="C70" s="11" t="s">
        <v>161</v>
      </c>
      <c r="D70" s="11" t="s">
        <v>153</v>
      </c>
      <c r="E70" s="11" t="s">
        <v>300</v>
      </c>
      <c r="F70" s="11" t="s">
        <v>142</v>
      </c>
      <c r="G70" s="11" t="s">
        <v>143</v>
      </c>
      <c r="H70" s="11" t="s">
        <v>144</v>
      </c>
      <c r="I70" s="16" t="s">
        <v>145</v>
      </c>
      <c r="J70" s="17">
        <v>100</v>
      </c>
      <c r="K70" s="17">
        <v>100</v>
      </c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1" t="s">
        <v>146</v>
      </c>
      <c r="Y70" s="11" t="s">
        <v>147</v>
      </c>
      <c r="Z70" s="11" t="s">
        <v>147</v>
      </c>
      <c r="AA70" s="11" t="s">
        <v>147</v>
      </c>
      <c r="AB70" s="11" t="s">
        <v>147</v>
      </c>
      <c r="AC70" s="11" t="s">
        <v>148</v>
      </c>
      <c r="AD70" s="16"/>
      <c r="AE70" s="16">
        <v>100</v>
      </c>
      <c r="AF70" s="16">
        <v>100</v>
      </c>
      <c r="AG70" s="11" t="s">
        <v>260</v>
      </c>
      <c r="AH70" s="11" t="s">
        <v>164</v>
      </c>
      <c r="AI70" s="11"/>
    </row>
    <row r="71" s="1" customFormat="1" ht="42" spans="1:35">
      <c r="A71" s="11">
        <v>59</v>
      </c>
      <c r="B71" s="11" t="s">
        <v>301</v>
      </c>
      <c r="C71" s="11" t="s">
        <v>161</v>
      </c>
      <c r="D71" s="11" t="s">
        <v>192</v>
      </c>
      <c r="E71" s="11" t="s">
        <v>302</v>
      </c>
      <c r="F71" s="11" t="s">
        <v>142</v>
      </c>
      <c r="G71" s="11" t="s">
        <v>143</v>
      </c>
      <c r="H71" s="11" t="s">
        <v>144</v>
      </c>
      <c r="I71" s="16" t="s">
        <v>145</v>
      </c>
      <c r="J71" s="17">
        <v>100</v>
      </c>
      <c r="K71" s="17">
        <v>100</v>
      </c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1" t="s">
        <v>146</v>
      </c>
      <c r="Y71" s="11" t="s">
        <v>147</v>
      </c>
      <c r="Z71" s="11" t="s">
        <v>148</v>
      </c>
      <c r="AA71" s="11" t="s">
        <v>147</v>
      </c>
      <c r="AB71" s="11" t="s">
        <v>147</v>
      </c>
      <c r="AC71" s="11" t="s">
        <v>148</v>
      </c>
      <c r="AD71" s="16"/>
      <c r="AE71" s="16">
        <v>100</v>
      </c>
      <c r="AF71" s="16">
        <v>100</v>
      </c>
      <c r="AG71" s="11" t="s">
        <v>260</v>
      </c>
      <c r="AH71" s="11" t="s">
        <v>164</v>
      </c>
      <c r="AI71" s="11"/>
    </row>
    <row r="72" s="1" customFormat="1" ht="42" spans="1:35">
      <c r="A72" s="11">
        <v>60</v>
      </c>
      <c r="B72" s="11" t="s">
        <v>303</v>
      </c>
      <c r="C72" s="11" t="s">
        <v>161</v>
      </c>
      <c r="D72" s="11" t="s">
        <v>153</v>
      </c>
      <c r="E72" s="11" t="s">
        <v>304</v>
      </c>
      <c r="F72" s="11" t="s">
        <v>142</v>
      </c>
      <c r="G72" s="11" t="s">
        <v>143</v>
      </c>
      <c r="H72" s="11" t="s">
        <v>144</v>
      </c>
      <c r="I72" s="16" t="s">
        <v>145</v>
      </c>
      <c r="J72" s="17">
        <v>100</v>
      </c>
      <c r="K72" s="17">
        <v>100</v>
      </c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1" t="s">
        <v>146</v>
      </c>
      <c r="Y72" s="11" t="s">
        <v>147</v>
      </c>
      <c r="Z72" s="11" t="s">
        <v>148</v>
      </c>
      <c r="AA72" s="11" t="s">
        <v>147</v>
      </c>
      <c r="AB72" s="11" t="s">
        <v>147</v>
      </c>
      <c r="AC72" s="11" t="s">
        <v>148</v>
      </c>
      <c r="AD72" s="16"/>
      <c r="AE72" s="16">
        <v>100</v>
      </c>
      <c r="AF72" s="16">
        <v>100</v>
      </c>
      <c r="AG72" s="11" t="s">
        <v>260</v>
      </c>
      <c r="AH72" s="11" t="s">
        <v>164</v>
      </c>
      <c r="AI72" s="11"/>
    </row>
    <row r="73" s="1" customFormat="1" ht="42" spans="1:35">
      <c r="A73" s="11">
        <v>61</v>
      </c>
      <c r="B73" s="11" t="s">
        <v>305</v>
      </c>
      <c r="C73" s="11" t="s">
        <v>161</v>
      </c>
      <c r="D73" s="11" t="s">
        <v>153</v>
      </c>
      <c r="E73" s="11" t="s">
        <v>306</v>
      </c>
      <c r="F73" s="11" t="s">
        <v>142</v>
      </c>
      <c r="G73" s="11" t="s">
        <v>143</v>
      </c>
      <c r="H73" s="11" t="s">
        <v>144</v>
      </c>
      <c r="I73" s="16" t="s">
        <v>145</v>
      </c>
      <c r="J73" s="17">
        <v>100</v>
      </c>
      <c r="K73" s="17">
        <v>100</v>
      </c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1" t="s">
        <v>146</v>
      </c>
      <c r="Y73" s="11" t="s">
        <v>147</v>
      </c>
      <c r="Z73" s="11" t="s">
        <v>148</v>
      </c>
      <c r="AA73" s="11" t="s">
        <v>147</v>
      </c>
      <c r="AB73" s="11" t="s">
        <v>147</v>
      </c>
      <c r="AC73" s="11" t="s">
        <v>148</v>
      </c>
      <c r="AD73" s="16"/>
      <c r="AE73" s="16">
        <v>100</v>
      </c>
      <c r="AF73" s="16">
        <v>100</v>
      </c>
      <c r="AG73" s="11" t="s">
        <v>260</v>
      </c>
      <c r="AH73" s="11" t="s">
        <v>164</v>
      </c>
      <c r="AI73" s="11"/>
    </row>
    <row r="74" s="1" customFormat="1" ht="42" spans="1:35">
      <c r="A74" s="11">
        <v>62</v>
      </c>
      <c r="B74" s="11" t="s">
        <v>307</v>
      </c>
      <c r="C74" s="11" t="s">
        <v>161</v>
      </c>
      <c r="D74" s="11" t="s">
        <v>175</v>
      </c>
      <c r="E74" s="11" t="s">
        <v>308</v>
      </c>
      <c r="F74" s="11" t="s">
        <v>142</v>
      </c>
      <c r="G74" s="11" t="s">
        <v>143</v>
      </c>
      <c r="H74" s="11" t="s">
        <v>144</v>
      </c>
      <c r="I74" s="16" t="s">
        <v>145</v>
      </c>
      <c r="J74" s="17">
        <v>40</v>
      </c>
      <c r="K74" s="17">
        <v>40</v>
      </c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1" t="s">
        <v>146</v>
      </c>
      <c r="Y74" s="11" t="s">
        <v>147</v>
      </c>
      <c r="Z74" s="11" t="s">
        <v>148</v>
      </c>
      <c r="AA74" s="11" t="s">
        <v>147</v>
      </c>
      <c r="AB74" s="11" t="s">
        <v>147</v>
      </c>
      <c r="AC74" s="11" t="s">
        <v>148</v>
      </c>
      <c r="AD74" s="16"/>
      <c r="AE74" s="16">
        <v>40</v>
      </c>
      <c r="AF74" s="16">
        <v>40</v>
      </c>
      <c r="AG74" s="11" t="s">
        <v>260</v>
      </c>
      <c r="AH74" s="11" t="s">
        <v>164</v>
      </c>
      <c r="AI74" s="11"/>
    </row>
    <row r="75" s="1" customFormat="1" ht="42" spans="1:35">
      <c r="A75" s="11">
        <v>63</v>
      </c>
      <c r="B75" s="11" t="s">
        <v>309</v>
      </c>
      <c r="C75" s="11" t="s">
        <v>161</v>
      </c>
      <c r="D75" s="11" t="s">
        <v>175</v>
      </c>
      <c r="E75" s="11" t="s">
        <v>310</v>
      </c>
      <c r="F75" s="11" t="s">
        <v>142</v>
      </c>
      <c r="G75" s="11" t="s">
        <v>143</v>
      </c>
      <c r="H75" s="11" t="s">
        <v>144</v>
      </c>
      <c r="I75" s="16" t="s">
        <v>145</v>
      </c>
      <c r="J75" s="17">
        <v>100</v>
      </c>
      <c r="K75" s="17">
        <v>100</v>
      </c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1" t="s">
        <v>146</v>
      </c>
      <c r="Y75" s="11" t="s">
        <v>147</v>
      </c>
      <c r="Z75" s="11" t="s">
        <v>148</v>
      </c>
      <c r="AA75" s="11" t="s">
        <v>147</v>
      </c>
      <c r="AB75" s="11" t="s">
        <v>147</v>
      </c>
      <c r="AC75" s="11" t="s">
        <v>148</v>
      </c>
      <c r="AD75" s="16"/>
      <c r="AE75" s="16">
        <v>100</v>
      </c>
      <c r="AF75" s="16">
        <v>100</v>
      </c>
      <c r="AG75" s="11" t="s">
        <v>260</v>
      </c>
      <c r="AH75" s="11" t="s">
        <v>164</v>
      </c>
      <c r="AI75" s="11"/>
    </row>
    <row r="76" s="1" customFormat="1" ht="42" spans="1:35">
      <c r="A76" s="11">
        <v>64</v>
      </c>
      <c r="B76" s="11" t="s">
        <v>311</v>
      </c>
      <c r="C76" s="11" t="s">
        <v>161</v>
      </c>
      <c r="D76" s="11" t="s">
        <v>197</v>
      </c>
      <c r="E76" s="11" t="s">
        <v>312</v>
      </c>
      <c r="F76" s="11" t="s">
        <v>142</v>
      </c>
      <c r="G76" s="11" t="s">
        <v>143</v>
      </c>
      <c r="H76" s="11" t="s">
        <v>144</v>
      </c>
      <c r="I76" s="16" t="s">
        <v>145</v>
      </c>
      <c r="J76" s="17">
        <v>100</v>
      </c>
      <c r="K76" s="17">
        <v>100</v>
      </c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1" t="s">
        <v>146</v>
      </c>
      <c r="Y76" s="11" t="s">
        <v>147</v>
      </c>
      <c r="Z76" s="11" t="s">
        <v>148</v>
      </c>
      <c r="AA76" s="11" t="s">
        <v>147</v>
      </c>
      <c r="AB76" s="11" t="s">
        <v>147</v>
      </c>
      <c r="AC76" s="11" t="s">
        <v>148</v>
      </c>
      <c r="AD76" s="16"/>
      <c r="AE76" s="16">
        <v>100</v>
      </c>
      <c r="AF76" s="16">
        <v>100</v>
      </c>
      <c r="AG76" s="11" t="s">
        <v>260</v>
      </c>
      <c r="AH76" s="11" t="s">
        <v>164</v>
      </c>
      <c r="AI76" s="11"/>
    </row>
    <row r="77" s="1" customFormat="1" ht="42" spans="1:35">
      <c r="A77" s="11">
        <v>65</v>
      </c>
      <c r="B77" s="11" t="s">
        <v>313</v>
      </c>
      <c r="C77" s="11" t="s">
        <v>161</v>
      </c>
      <c r="D77" s="11" t="s">
        <v>162</v>
      </c>
      <c r="E77" s="11" t="s">
        <v>314</v>
      </c>
      <c r="F77" s="11" t="s">
        <v>142</v>
      </c>
      <c r="G77" s="11" t="s">
        <v>143</v>
      </c>
      <c r="H77" s="11" t="s">
        <v>144</v>
      </c>
      <c r="I77" s="16" t="s">
        <v>145</v>
      </c>
      <c r="J77" s="17">
        <v>100</v>
      </c>
      <c r="K77" s="17">
        <v>100</v>
      </c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1" t="s">
        <v>146</v>
      </c>
      <c r="Y77" s="11" t="s">
        <v>147</v>
      </c>
      <c r="Z77" s="11" t="s">
        <v>148</v>
      </c>
      <c r="AA77" s="11" t="s">
        <v>147</v>
      </c>
      <c r="AB77" s="11" t="s">
        <v>147</v>
      </c>
      <c r="AC77" s="11" t="s">
        <v>148</v>
      </c>
      <c r="AD77" s="16"/>
      <c r="AE77" s="16">
        <v>100</v>
      </c>
      <c r="AF77" s="16">
        <v>100</v>
      </c>
      <c r="AG77" s="11" t="s">
        <v>260</v>
      </c>
      <c r="AH77" s="11" t="s">
        <v>164</v>
      </c>
      <c r="AI77" s="11"/>
    </row>
    <row r="78" s="1" customFormat="1" ht="42" spans="1:35">
      <c r="A78" s="11">
        <v>66</v>
      </c>
      <c r="B78" s="11" t="s">
        <v>315</v>
      </c>
      <c r="C78" s="11" t="s">
        <v>161</v>
      </c>
      <c r="D78" s="11" t="s">
        <v>162</v>
      </c>
      <c r="E78" s="11" t="s">
        <v>316</v>
      </c>
      <c r="F78" s="11" t="s">
        <v>142</v>
      </c>
      <c r="G78" s="11" t="s">
        <v>143</v>
      </c>
      <c r="H78" s="11" t="s">
        <v>144</v>
      </c>
      <c r="I78" s="16" t="s">
        <v>145</v>
      </c>
      <c r="J78" s="17">
        <v>70</v>
      </c>
      <c r="K78" s="17">
        <v>70</v>
      </c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1" t="s">
        <v>146</v>
      </c>
      <c r="Y78" s="11" t="s">
        <v>147</v>
      </c>
      <c r="Z78" s="11" t="s">
        <v>148</v>
      </c>
      <c r="AA78" s="11" t="s">
        <v>147</v>
      </c>
      <c r="AB78" s="11" t="s">
        <v>147</v>
      </c>
      <c r="AC78" s="11" t="s">
        <v>148</v>
      </c>
      <c r="AD78" s="16"/>
      <c r="AE78" s="16">
        <v>70</v>
      </c>
      <c r="AF78" s="16">
        <v>70</v>
      </c>
      <c r="AG78" s="11" t="s">
        <v>260</v>
      </c>
      <c r="AH78" s="11" t="s">
        <v>164</v>
      </c>
      <c r="AI78" s="11"/>
    </row>
    <row r="79" s="1" customFormat="1" ht="42" spans="1:35">
      <c r="A79" s="11">
        <v>67</v>
      </c>
      <c r="B79" s="11" t="s">
        <v>317</v>
      </c>
      <c r="C79" s="11" t="s">
        <v>161</v>
      </c>
      <c r="D79" s="11" t="s">
        <v>157</v>
      </c>
      <c r="E79" s="11" t="s">
        <v>318</v>
      </c>
      <c r="F79" s="11" t="s">
        <v>142</v>
      </c>
      <c r="G79" s="11" t="s">
        <v>143</v>
      </c>
      <c r="H79" s="11" t="s">
        <v>144</v>
      </c>
      <c r="I79" s="16" t="s">
        <v>145</v>
      </c>
      <c r="J79" s="17">
        <v>100</v>
      </c>
      <c r="K79" s="17">
        <v>100</v>
      </c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1" t="s">
        <v>146</v>
      </c>
      <c r="Y79" s="11" t="s">
        <v>147</v>
      </c>
      <c r="Z79" s="11" t="s">
        <v>148</v>
      </c>
      <c r="AA79" s="11" t="s">
        <v>147</v>
      </c>
      <c r="AB79" s="11" t="s">
        <v>147</v>
      </c>
      <c r="AC79" s="11" t="s">
        <v>148</v>
      </c>
      <c r="AD79" s="16"/>
      <c r="AE79" s="16">
        <v>100</v>
      </c>
      <c r="AF79" s="16">
        <v>100</v>
      </c>
      <c r="AG79" s="11" t="s">
        <v>260</v>
      </c>
      <c r="AH79" s="11" t="s">
        <v>164</v>
      </c>
      <c r="AI79" s="11"/>
    </row>
    <row r="80" s="1" customFormat="1" ht="42" spans="1:35">
      <c r="A80" s="11">
        <v>68</v>
      </c>
      <c r="B80" s="11" t="s">
        <v>319</v>
      </c>
      <c r="C80" s="11" t="s">
        <v>161</v>
      </c>
      <c r="D80" s="11" t="s">
        <v>157</v>
      </c>
      <c r="E80" s="11" t="s">
        <v>320</v>
      </c>
      <c r="F80" s="11" t="s">
        <v>142</v>
      </c>
      <c r="G80" s="11" t="s">
        <v>143</v>
      </c>
      <c r="H80" s="11" t="s">
        <v>144</v>
      </c>
      <c r="I80" s="16" t="s">
        <v>145</v>
      </c>
      <c r="J80" s="17">
        <v>100</v>
      </c>
      <c r="K80" s="17">
        <v>100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1" t="s">
        <v>146</v>
      </c>
      <c r="Y80" s="11" t="s">
        <v>147</v>
      </c>
      <c r="Z80" s="11" t="s">
        <v>148</v>
      </c>
      <c r="AA80" s="11" t="s">
        <v>147</v>
      </c>
      <c r="AB80" s="11" t="s">
        <v>147</v>
      </c>
      <c r="AC80" s="11" t="s">
        <v>148</v>
      </c>
      <c r="AD80" s="16"/>
      <c r="AE80" s="16">
        <v>100</v>
      </c>
      <c r="AF80" s="16">
        <v>100</v>
      </c>
      <c r="AG80" s="11" t="s">
        <v>260</v>
      </c>
      <c r="AH80" s="11" t="s">
        <v>164</v>
      </c>
      <c r="AI80" s="11"/>
    </row>
    <row r="81" s="1" customFormat="1" ht="42" spans="1:35">
      <c r="A81" s="11">
        <v>69</v>
      </c>
      <c r="B81" s="11" t="s">
        <v>321</v>
      </c>
      <c r="C81" s="11" t="s">
        <v>161</v>
      </c>
      <c r="D81" s="11" t="s">
        <v>172</v>
      </c>
      <c r="E81" s="11" t="s">
        <v>322</v>
      </c>
      <c r="F81" s="11" t="s">
        <v>142</v>
      </c>
      <c r="G81" s="11" t="s">
        <v>143</v>
      </c>
      <c r="H81" s="11" t="s">
        <v>144</v>
      </c>
      <c r="I81" s="16" t="s">
        <v>145</v>
      </c>
      <c r="J81" s="17">
        <v>100</v>
      </c>
      <c r="K81" s="17">
        <v>100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1" t="s">
        <v>146</v>
      </c>
      <c r="Y81" s="11" t="s">
        <v>147</v>
      </c>
      <c r="Z81" s="11" t="s">
        <v>148</v>
      </c>
      <c r="AA81" s="11" t="s">
        <v>147</v>
      </c>
      <c r="AB81" s="11" t="s">
        <v>147</v>
      </c>
      <c r="AC81" s="11" t="s">
        <v>148</v>
      </c>
      <c r="AD81" s="16"/>
      <c r="AE81" s="16">
        <v>100</v>
      </c>
      <c r="AF81" s="16">
        <v>100</v>
      </c>
      <c r="AG81" s="11" t="s">
        <v>260</v>
      </c>
      <c r="AH81" s="11" t="s">
        <v>164</v>
      </c>
      <c r="AI81" s="11"/>
    </row>
    <row r="82" s="1" customFormat="1" ht="42" spans="1:35">
      <c r="A82" s="11">
        <v>70</v>
      </c>
      <c r="B82" s="11" t="s">
        <v>323</v>
      </c>
      <c r="C82" s="11" t="s">
        <v>161</v>
      </c>
      <c r="D82" s="11" t="s">
        <v>157</v>
      </c>
      <c r="E82" s="11" t="s">
        <v>324</v>
      </c>
      <c r="F82" s="11" t="s">
        <v>142</v>
      </c>
      <c r="G82" s="11" t="s">
        <v>143</v>
      </c>
      <c r="H82" s="11" t="s">
        <v>144</v>
      </c>
      <c r="I82" s="16" t="s">
        <v>145</v>
      </c>
      <c r="J82" s="17">
        <v>100</v>
      </c>
      <c r="K82" s="17">
        <v>100</v>
      </c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1" t="s">
        <v>146</v>
      </c>
      <c r="Y82" s="11" t="s">
        <v>147</v>
      </c>
      <c r="Z82" s="11" t="s">
        <v>148</v>
      </c>
      <c r="AA82" s="11" t="s">
        <v>147</v>
      </c>
      <c r="AB82" s="11" t="s">
        <v>147</v>
      </c>
      <c r="AC82" s="11" t="s">
        <v>148</v>
      </c>
      <c r="AD82" s="16"/>
      <c r="AE82" s="16">
        <v>100</v>
      </c>
      <c r="AF82" s="16">
        <v>100</v>
      </c>
      <c r="AG82" s="11" t="s">
        <v>260</v>
      </c>
      <c r="AH82" s="11" t="s">
        <v>164</v>
      </c>
      <c r="AI82" s="11"/>
    </row>
    <row r="83" s="1" customFormat="1" ht="42" spans="1:35">
      <c r="A83" s="11">
        <v>71</v>
      </c>
      <c r="B83" s="11" t="s">
        <v>325</v>
      </c>
      <c r="C83" s="11" t="s">
        <v>161</v>
      </c>
      <c r="D83" s="11" t="s">
        <v>172</v>
      </c>
      <c r="E83" s="11" t="s">
        <v>173</v>
      </c>
      <c r="F83" s="11" t="s">
        <v>142</v>
      </c>
      <c r="G83" s="11" t="s">
        <v>143</v>
      </c>
      <c r="H83" s="11" t="s">
        <v>144</v>
      </c>
      <c r="I83" s="16" t="s">
        <v>145</v>
      </c>
      <c r="J83" s="17">
        <v>100</v>
      </c>
      <c r="K83" s="17">
        <v>100</v>
      </c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1" t="s">
        <v>146</v>
      </c>
      <c r="Y83" s="11" t="s">
        <v>147</v>
      </c>
      <c r="Z83" s="11" t="s">
        <v>148</v>
      </c>
      <c r="AA83" s="11" t="s">
        <v>147</v>
      </c>
      <c r="AB83" s="11" t="s">
        <v>147</v>
      </c>
      <c r="AC83" s="11" t="s">
        <v>148</v>
      </c>
      <c r="AD83" s="16"/>
      <c r="AE83" s="16">
        <v>100</v>
      </c>
      <c r="AF83" s="16">
        <v>100</v>
      </c>
      <c r="AG83" s="11" t="s">
        <v>260</v>
      </c>
      <c r="AH83" s="11" t="s">
        <v>164</v>
      </c>
      <c r="AI83" s="11"/>
    </row>
    <row r="84" s="1" customFormat="1" ht="42" spans="1:35">
      <c r="A84" s="11">
        <v>72</v>
      </c>
      <c r="B84" s="11" t="s">
        <v>326</v>
      </c>
      <c r="C84" s="11" t="s">
        <v>161</v>
      </c>
      <c r="D84" s="11" t="s">
        <v>157</v>
      </c>
      <c r="E84" s="11" t="s">
        <v>327</v>
      </c>
      <c r="F84" s="11" t="s">
        <v>142</v>
      </c>
      <c r="G84" s="11" t="s">
        <v>143</v>
      </c>
      <c r="H84" s="11" t="s">
        <v>144</v>
      </c>
      <c r="I84" s="16" t="s">
        <v>145</v>
      </c>
      <c r="J84" s="17">
        <v>100</v>
      </c>
      <c r="K84" s="17">
        <v>100</v>
      </c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1" t="s">
        <v>146</v>
      </c>
      <c r="Y84" s="11" t="s">
        <v>147</v>
      </c>
      <c r="Z84" s="11" t="s">
        <v>148</v>
      </c>
      <c r="AA84" s="11" t="s">
        <v>147</v>
      </c>
      <c r="AB84" s="11" t="s">
        <v>147</v>
      </c>
      <c r="AC84" s="11" t="s">
        <v>148</v>
      </c>
      <c r="AD84" s="16"/>
      <c r="AE84" s="16">
        <v>100</v>
      </c>
      <c r="AF84" s="16">
        <v>100</v>
      </c>
      <c r="AG84" s="11" t="s">
        <v>260</v>
      </c>
      <c r="AH84" s="11" t="s">
        <v>164</v>
      </c>
      <c r="AI84" s="11"/>
    </row>
    <row r="85" s="1" customFormat="1" ht="42" spans="1:35">
      <c r="A85" s="11">
        <v>73</v>
      </c>
      <c r="B85" s="11" t="s">
        <v>328</v>
      </c>
      <c r="C85" s="11" t="s">
        <v>161</v>
      </c>
      <c r="D85" s="11" t="s">
        <v>157</v>
      </c>
      <c r="E85" s="11" t="s">
        <v>329</v>
      </c>
      <c r="F85" s="11" t="s">
        <v>142</v>
      </c>
      <c r="G85" s="11" t="s">
        <v>143</v>
      </c>
      <c r="H85" s="11" t="s">
        <v>144</v>
      </c>
      <c r="I85" s="16" t="s">
        <v>145</v>
      </c>
      <c r="J85" s="17">
        <v>100</v>
      </c>
      <c r="K85" s="17">
        <v>100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1" t="s">
        <v>146</v>
      </c>
      <c r="Y85" s="11" t="s">
        <v>147</v>
      </c>
      <c r="Z85" s="11" t="s">
        <v>148</v>
      </c>
      <c r="AA85" s="11" t="s">
        <v>147</v>
      </c>
      <c r="AB85" s="11" t="s">
        <v>147</v>
      </c>
      <c r="AC85" s="11" t="s">
        <v>148</v>
      </c>
      <c r="AD85" s="16"/>
      <c r="AE85" s="16">
        <v>100</v>
      </c>
      <c r="AF85" s="16">
        <v>100</v>
      </c>
      <c r="AG85" s="11" t="s">
        <v>260</v>
      </c>
      <c r="AH85" s="11" t="s">
        <v>164</v>
      </c>
      <c r="AI85" s="11"/>
    </row>
    <row r="86" s="1" customFormat="1" ht="42" spans="1:35">
      <c r="A86" s="11">
        <v>74</v>
      </c>
      <c r="B86" s="11" t="s">
        <v>330</v>
      </c>
      <c r="C86" s="11" t="s">
        <v>161</v>
      </c>
      <c r="D86" s="11" t="s">
        <v>172</v>
      </c>
      <c r="E86" s="11" t="s">
        <v>331</v>
      </c>
      <c r="F86" s="11" t="s">
        <v>142</v>
      </c>
      <c r="G86" s="11" t="s">
        <v>143</v>
      </c>
      <c r="H86" s="11" t="s">
        <v>144</v>
      </c>
      <c r="I86" s="16" t="s">
        <v>145</v>
      </c>
      <c r="J86" s="17">
        <v>60</v>
      </c>
      <c r="K86" s="17">
        <v>60</v>
      </c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1" t="s">
        <v>146</v>
      </c>
      <c r="Y86" s="11" t="s">
        <v>147</v>
      </c>
      <c r="Z86" s="11" t="s">
        <v>148</v>
      </c>
      <c r="AA86" s="11" t="s">
        <v>147</v>
      </c>
      <c r="AB86" s="11" t="s">
        <v>147</v>
      </c>
      <c r="AC86" s="11" t="s">
        <v>148</v>
      </c>
      <c r="AD86" s="16"/>
      <c r="AE86" s="16">
        <v>60</v>
      </c>
      <c r="AF86" s="16">
        <v>60</v>
      </c>
      <c r="AG86" s="11" t="s">
        <v>260</v>
      </c>
      <c r="AH86" s="11" t="s">
        <v>164</v>
      </c>
      <c r="AI86" s="11"/>
    </row>
    <row r="87" s="1" customFormat="1" ht="42" spans="1:35">
      <c r="A87" s="11">
        <v>75</v>
      </c>
      <c r="B87" s="11" t="s">
        <v>332</v>
      </c>
      <c r="C87" s="11" t="s">
        <v>161</v>
      </c>
      <c r="D87" s="11" t="s">
        <v>157</v>
      </c>
      <c r="E87" s="11" t="s">
        <v>333</v>
      </c>
      <c r="F87" s="11" t="s">
        <v>142</v>
      </c>
      <c r="G87" s="11" t="s">
        <v>143</v>
      </c>
      <c r="H87" s="11" t="s">
        <v>144</v>
      </c>
      <c r="I87" s="16" t="s">
        <v>145</v>
      </c>
      <c r="J87" s="17">
        <v>100</v>
      </c>
      <c r="K87" s="17">
        <v>100</v>
      </c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1" t="s">
        <v>146</v>
      </c>
      <c r="Y87" s="11" t="s">
        <v>147</v>
      </c>
      <c r="Z87" s="11" t="s">
        <v>148</v>
      </c>
      <c r="AA87" s="11" t="s">
        <v>147</v>
      </c>
      <c r="AB87" s="11" t="s">
        <v>147</v>
      </c>
      <c r="AC87" s="11" t="s">
        <v>148</v>
      </c>
      <c r="AD87" s="16"/>
      <c r="AE87" s="16">
        <v>100</v>
      </c>
      <c r="AF87" s="16">
        <v>100</v>
      </c>
      <c r="AG87" s="11" t="s">
        <v>260</v>
      </c>
      <c r="AH87" s="11" t="s">
        <v>164</v>
      </c>
      <c r="AI87" s="11"/>
    </row>
    <row r="88" s="1" customFormat="1" ht="42" spans="1:35">
      <c r="A88" s="11">
        <v>76</v>
      </c>
      <c r="B88" s="11" t="s">
        <v>334</v>
      </c>
      <c r="C88" s="11" t="s">
        <v>161</v>
      </c>
      <c r="D88" s="11" t="s">
        <v>172</v>
      </c>
      <c r="E88" s="11" t="s">
        <v>335</v>
      </c>
      <c r="F88" s="11" t="s">
        <v>142</v>
      </c>
      <c r="G88" s="11" t="s">
        <v>143</v>
      </c>
      <c r="H88" s="11" t="s">
        <v>144</v>
      </c>
      <c r="I88" s="16" t="s">
        <v>145</v>
      </c>
      <c r="J88" s="17">
        <v>70</v>
      </c>
      <c r="K88" s="17">
        <v>70</v>
      </c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1" t="s">
        <v>146</v>
      </c>
      <c r="Y88" s="11" t="s">
        <v>147</v>
      </c>
      <c r="Z88" s="11" t="s">
        <v>148</v>
      </c>
      <c r="AA88" s="11" t="s">
        <v>147</v>
      </c>
      <c r="AB88" s="11" t="s">
        <v>147</v>
      </c>
      <c r="AC88" s="11" t="s">
        <v>148</v>
      </c>
      <c r="AD88" s="16"/>
      <c r="AE88" s="16">
        <v>70</v>
      </c>
      <c r="AF88" s="16">
        <v>70</v>
      </c>
      <c r="AG88" s="11" t="s">
        <v>260</v>
      </c>
      <c r="AH88" s="11" t="s">
        <v>164</v>
      </c>
      <c r="AI88" s="11"/>
    </row>
  </sheetData>
  <mergeCells count="26">
    <mergeCell ref="A2:AH2"/>
    <mergeCell ref="D3:E3"/>
    <mergeCell ref="J3:W3"/>
    <mergeCell ref="K4:O4"/>
    <mergeCell ref="P4:W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F3:AF5"/>
    <mergeCell ref="AG3:AG5"/>
    <mergeCell ref="AH3:AH5"/>
    <mergeCell ref="AI3:AI5"/>
    <mergeCell ref="AD3:AE4"/>
  </mergeCells>
  <dataValidations count="4">
    <dataValidation type="list" allowBlank="1" showInputMessage="1" showErrorMessage="1" sqref="X2:AC2 X47:AC48 X44:AC45 X6:AC8">
      <formula1>#REF!</formula1>
    </dataValidation>
    <dataValidation type="list" allowBlank="1" showInputMessage="1" showErrorMessage="1" sqref="X46 X9:X43 X49:X88">
      <formula1>$AN$4:$AN$5</formula1>
    </dataValidation>
    <dataValidation type="list" allowBlank="1" showInputMessage="1" showErrorMessage="1" sqref="F46 J46 F9:F43 F49:F88 J9:J43 J49:K88">
      <formula1>$AM$4:$AM$7</formula1>
    </dataValidation>
    <dataValidation type="list" allowBlank="1" showInputMessage="1" showErrorMessage="1" sqref="Y46:AC46 Y49:AC88 Y9:AC43">
      <formula1>$AO$4:$AO$5</formula1>
    </dataValidation>
  </dataValidations>
  <printOptions horizontalCentered="1"/>
  <pageMargins left="0.511805555555556" right="0.511805555555556" top="0.747916666666667" bottom="0.354166666666667" header="0.314583333333333" footer="0.314583333333333"/>
  <pageSetup paperSize="9" scale="68" orientation="landscape" horizontalDpi="600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2014汇总</vt:lpstr>
      <vt:lpstr>汇总表</vt:lpstr>
      <vt:lpstr>2020明细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NTKO</cp:lastModifiedBy>
  <dcterms:created xsi:type="dcterms:W3CDTF">2019-07-20T09:28:00Z</dcterms:created>
  <cp:lastPrinted>2019-11-24T05:51:00Z</cp:lastPrinted>
  <dcterms:modified xsi:type="dcterms:W3CDTF">2022-03-03T02:36:13Z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