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表" sheetId="1" r:id="rId1"/>
    <sheet name="Sheet2" sheetId="2" state="hidden" r:id="rId2"/>
  </sheets>
  <definedNames>
    <definedName name="_xlnm._FilterDatabase" localSheetId="0" hidden="1">汇总表!$A$2:$J$14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<sst xmlns="http://schemas.openxmlformats.org/spreadsheetml/2006/main" count="46" uniqueCount="39">
  <si>
    <t>企业以工代训补贴（全额）审核情况汇总表（第二批）</t>
  </si>
  <si>
    <t>序号</t>
  </si>
  <si>
    <t>补贴类别</t>
  </si>
  <si>
    <t>企业名称</t>
  </si>
  <si>
    <t>申报参训人数</t>
  </si>
  <si>
    <t>参训月数</t>
  </si>
  <si>
    <t>申报补贴人月</t>
  </si>
  <si>
    <t>核定补贴人月</t>
  </si>
  <si>
    <t>核定补贴金额</t>
  </si>
  <si>
    <t>已预拨金额</t>
  </si>
  <si>
    <t>本次拨付</t>
  </si>
  <si>
    <t>备注</t>
  </si>
  <si>
    <t>受疫情影响严重行业企业</t>
  </si>
  <si>
    <t>安康美华万家商贸有限公司</t>
  </si>
  <si>
    <t>白河县翰林餐饮服务有限公司</t>
  </si>
  <si>
    <t>白河县中孚商务有限责任公司</t>
  </si>
  <si>
    <t>小计</t>
  </si>
  <si>
    <t>停产停业中小微企业</t>
  </si>
  <si>
    <t>白河县鼎立运动健身管理有限公司</t>
  </si>
  <si>
    <t>白河县华逸商务有限公司</t>
  </si>
  <si>
    <t>新社区工厂</t>
  </si>
  <si>
    <t>安康东海潮流鞋业有限公司</t>
  </si>
  <si>
    <t>安康江之南针织加工有限责任公司</t>
  </si>
  <si>
    <t>白河县会丰木业有限公司</t>
  </si>
  <si>
    <t>其中，58407元拨付至白河县人社局小额担保贷款基金户，2193元拨付至企业账户。</t>
  </si>
  <si>
    <t>总计</t>
  </si>
  <si>
    <t>全年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</si>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</sst>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176" formatCode="General&quot;家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2" sqref="K12"/>
    </sheetView>
  </sheetViews>
  <sheetFormatPr defaultColWidth="9" defaultRowHeight="25" customHeight="1"/>
  <cols>
    <col min="1" max="1" width="5.375" style="2" customWidth="1"/>
    <col min="2" max="2" width="17.25" style="3" customWidth="1"/>
    <col min="3" max="3" width="22.625" style="4" customWidth="1"/>
    <col min="4" max="4" width="7.875" style="2" customWidth="1"/>
    <col min="5" max="5" width="6.25" style="2" customWidth="1"/>
    <col min="6" max="6" width="8.25" style="2" customWidth="1"/>
    <col min="7" max="7" width="7.375" style="2" customWidth="1"/>
    <col min="8" max="8" width="9.875" style="2" customWidth="1"/>
    <col min="9" max="9" width="9.375" style="2" customWidth="1"/>
    <col min="10" max="10" width="10.75" style="2" customWidth="1"/>
    <col min="11" max="11" width="30.3916666666667" style="5" customWidth="1"/>
  </cols>
  <sheetData>
    <row r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1" customHeight="1" spans="1:11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30" customHeight="1" spans="1:11">
      <c r="A3" s="10">
        <v>1</v>
      </c>
      <c r="B3" s="10" t="s">
        <v>12</v>
      </c>
      <c r="C3" s="11" t="s">
        <v>13</v>
      </c>
      <c r="D3" s="12">
        <v>46</v>
      </c>
      <c r="E3" s="12">
        <v>3</v>
      </c>
      <c r="F3" s="12">
        <v>135</v>
      </c>
      <c r="G3" s="12">
        <v>135</v>
      </c>
      <c r="H3" s="12">
        <f>G3*600</f>
        <v>81000</v>
      </c>
      <c r="I3" s="12">
        <v>62160</v>
      </c>
      <c r="J3" s="12">
        <f>H3-I3</f>
        <v>18840</v>
      </c>
      <c r="K3" s="17"/>
    </row>
    <row r="4" ht="30" customHeight="1" spans="1:11">
      <c r="A4" s="10">
        <v>2</v>
      </c>
      <c r="B4" s="10" t="s">
        <v>12</v>
      </c>
      <c r="C4" s="11" t="s">
        <v>14</v>
      </c>
      <c r="D4" s="12">
        <v>32</v>
      </c>
      <c r="E4" s="12">
        <v>3</v>
      </c>
      <c r="F4" s="12">
        <v>96</v>
      </c>
      <c r="G4" s="12">
        <v>96</v>
      </c>
      <c r="H4" s="12">
        <f>G4*600</f>
        <v>57600</v>
      </c>
      <c r="I4" s="12">
        <v>40320</v>
      </c>
      <c r="J4" s="12">
        <f>H4-I4</f>
        <v>17280</v>
      </c>
      <c r="K4" s="17"/>
    </row>
    <row r="5" ht="30" customHeight="1" spans="1:11">
      <c r="A5" s="10">
        <v>3</v>
      </c>
      <c r="B5" s="10" t="s">
        <v>12</v>
      </c>
      <c r="C5" s="11" t="s">
        <v>15</v>
      </c>
      <c r="D5" s="12">
        <v>31</v>
      </c>
      <c r="E5" s="12">
        <v>3</v>
      </c>
      <c r="F5" s="12">
        <v>93</v>
      </c>
      <c r="G5" s="12">
        <v>87</v>
      </c>
      <c r="H5" s="12">
        <v>52200</v>
      </c>
      <c r="I5" s="12">
        <v>39060</v>
      </c>
      <c r="J5" s="12">
        <f>H5-I5</f>
        <v>13140</v>
      </c>
      <c r="K5" s="17"/>
    </row>
    <row r="6" ht="30" customHeight="1" spans="1:11">
      <c r="A6" s="7"/>
      <c r="B6" s="7" t="s">
        <v>16</v>
      </c>
      <c r="C6" s="13">
        <f>COUNTA(C3:C5)</f>
        <v>3</v>
      </c>
      <c r="D6" s="14">
        <f t="shared" ref="D6:J6" si="0">SUM(D3:D5)</f>
        <v>109</v>
      </c>
      <c r="E6" s="14"/>
      <c r="F6" s="14">
        <f t="shared" si="0"/>
        <v>324</v>
      </c>
      <c r="G6" s="14">
        <f t="shared" si="0"/>
        <v>318</v>
      </c>
      <c r="H6" s="14">
        <f t="shared" si="0"/>
        <v>190800</v>
      </c>
      <c r="I6" s="14">
        <f t="shared" si="0"/>
        <v>141540</v>
      </c>
      <c r="J6" s="14">
        <f t="shared" si="0"/>
        <v>49260</v>
      </c>
      <c r="K6" s="17"/>
    </row>
    <row r="7" ht="30" customHeight="1" spans="1:11">
      <c r="A7" s="10">
        <v>1</v>
      </c>
      <c r="B7" s="10" t="s">
        <v>17</v>
      </c>
      <c r="C7" s="11" t="s">
        <v>18</v>
      </c>
      <c r="D7" s="12">
        <v>15</v>
      </c>
      <c r="E7" s="12">
        <v>3</v>
      </c>
      <c r="F7" s="12">
        <v>45</v>
      </c>
      <c r="G7" s="12">
        <v>25</v>
      </c>
      <c r="H7" s="12">
        <f>G7*600</f>
        <v>15000</v>
      </c>
      <c r="I7" s="12">
        <v>0</v>
      </c>
      <c r="J7" s="12">
        <f>H7-I7</f>
        <v>15000</v>
      </c>
      <c r="K7" s="17"/>
    </row>
    <row r="8" ht="30" customHeight="1" spans="1:11">
      <c r="A8" s="10">
        <v>2</v>
      </c>
      <c r="B8" s="10" t="s">
        <v>17</v>
      </c>
      <c r="C8" s="11" t="s">
        <v>19</v>
      </c>
      <c r="D8" s="12">
        <v>35</v>
      </c>
      <c r="E8" s="12">
        <v>3</v>
      </c>
      <c r="F8" s="12">
        <v>105</v>
      </c>
      <c r="G8" s="12">
        <v>105</v>
      </c>
      <c r="H8" s="12">
        <f>G8*600</f>
        <v>63000</v>
      </c>
      <c r="I8" s="12">
        <v>44100</v>
      </c>
      <c r="J8" s="12">
        <f>H8-I8</f>
        <v>18900</v>
      </c>
      <c r="K8" s="17"/>
    </row>
    <row r="9" ht="30" customHeight="1" spans="1:11">
      <c r="A9" s="7"/>
      <c r="B9" s="7" t="s">
        <v>16</v>
      </c>
      <c r="C9" s="13">
        <f>COUNTA(C7:C8)</f>
        <v>2</v>
      </c>
      <c r="D9" s="14">
        <f>SUM(D7:D8)</f>
        <v>50</v>
      </c>
      <c r="E9" s="14"/>
      <c r="F9" s="14">
        <f>SUM(F7:F8)</f>
        <v>150</v>
      </c>
      <c r="G9" s="14">
        <f>SUM(G7:G8)</f>
        <v>130</v>
      </c>
      <c r="H9" s="14">
        <f>SUM(H7:H8)</f>
        <v>78000</v>
      </c>
      <c r="I9" s="14">
        <f>SUM(I7:I8)</f>
        <v>44100</v>
      </c>
      <c r="J9" s="14">
        <f>SUM(J7:J8)</f>
        <v>33900</v>
      </c>
      <c r="K9" s="17"/>
    </row>
    <row r="10" ht="30" customHeight="1" spans="1:11">
      <c r="A10" s="10">
        <v>1</v>
      </c>
      <c r="B10" s="10" t="s">
        <v>20</v>
      </c>
      <c r="C10" s="10" t="s">
        <v>21</v>
      </c>
      <c r="D10" s="12">
        <v>26</v>
      </c>
      <c r="E10" s="12">
        <v>6</v>
      </c>
      <c r="F10" s="12">
        <v>66</v>
      </c>
      <c r="G10" s="12">
        <v>56</v>
      </c>
      <c r="H10" s="12">
        <f>G10*600</f>
        <v>33600</v>
      </c>
      <c r="I10" s="12">
        <v>0</v>
      </c>
      <c r="J10" s="12">
        <f>H10-I10</f>
        <v>33600</v>
      </c>
      <c r="K10" s="17"/>
    </row>
    <row r="11" customFormat="1" ht="30" customHeight="1" spans="1:11">
      <c r="A11" s="10">
        <v>2</v>
      </c>
      <c r="B11" s="10" t="s">
        <v>20</v>
      </c>
      <c r="C11" s="11" t="s">
        <v>22</v>
      </c>
      <c r="D11" s="12">
        <v>132</v>
      </c>
      <c r="E11" s="12">
        <v>6</v>
      </c>
      <c r="F11" s="12">
        <v>695</v>
      </c>
      <c r="G11" s="12">
        <v>546</v>
      </c>
      <c r="H11" s="12">
        <f>G11*600</f>
        <v>327600</v>
      </c>
      <c r="I11" s="12">
        <v>0</v>
      </c>
      <c r="J11" s="12">
        <f>H11-I11</f>
        <v>327600</v>
      </c>
      <c r="K11" s="17"/>
    </row>
    <row r="12" customFormat="1" ht="53" customHeight="1" spans="1:11">
      <c r="A12" s="10">
        <v>3</v>
      </c>
      <c r="B12" s="10" t="s">
        <v>20</v>
      </c>
      <c r="C12" s="10" t="s">
        <v>23</v>
      </c>
      <c r="D12" s="12">
        <v>26</v>
      </c>
      <c r="E12" s="12">
        <v>6</v>
      </c>
      <c r="F12" s="12">
        <v>129</v>
      </c>
      <c r="G12" s="12">
        <v>101</v>
      </c>
      <c r="H12" s="12">
        <f>G12*600</f>
        <v>60600</v>
      </c>
      <c r="I12" s="17">
        <v>0</v>
      </c>
      <c r="J12" s="12">
        <v>60600</v>
      </c>
      <c r="K12" s="17" t="s">
        <v>24</v>
      </c>
    </row>
    <row r="13" customFormat="1" ht="30" customHeight="1" spans="1:11">
      <c r="A13" s="7"/>
      <c r="B13" s="7" t="s">
        <v>16</v>
      </c>
      <c r="C13" s="13">
        <f>COUNTA(C10:C12)</f>
        <v>3</v>
      </c>
      <c r="D13" s="14">
        <f t="shared" ref="D13:J13" si="1">SUM(D10:D12)</f>
        <v>184</v>
      </c>
      <c r="E13" s="14"/>
      <c r="F13" s="14">
        <f t="shared" si="1"/>
        <v>890</v>
      </c>
      <c r="G13" s="14">
        <f t="shared" si="1"/>
        <v>703</v>
      </c>
      <c r="H13" s="14">
        <f t="shared" si="1"/>
        <v>421800</v>
      </c>
      <c r="I13" s="14">
        <f t="shared" si="1"/>
        <v>0</v>
      </c>
      <c r="J13" s="14">
        <f t="shared" si="1"/>
        <v>421800</v>
      </c>
      <c r="K13" s="17"/>
    </row>
    <row r="14" customFormat="1" ht="30" customHeight="1" spans="1:11">
      <c r="A14" s="15"/>
      <c r="B14" s="15" t="s">
        <v>25</v>
      </c>
      <c r="C14" s="13">
        <f>C6+C9+C13</f>
        <v>8</v>
      </c>
      <c r="D14" s="16">
        <f t="shared" ref="D14:J14" si="2">D6+D9+D13</f>
        <v>343</v>
      </c>
      <c r="E14" s="16"/>
      <c r="F14" s="16">
        <f t="shared" si="2"/>
        <v>1364</v>
      </c>
      <c r="G14" s="16">
        <f t="shared" si="2"/>
        <v>1151</v>
      </c>
      <c r="H14" s="16">
        <f t="shared" si="2"/>
        <v>690600</v>
      </c>
      <c r="I14" s="16">
        <f t="shared" si="2"/>
        <v>185640</v>
      </c>
      <c r="J14" s="16">
        <f t="shared" si="2"/>
        <v>504960</v>
      </c>
      <c r="K14" s="17"/>
    </row>
  </sheetData>
  <autoFilter ref="A2:J14">
    <extLst/>
  </autoFilter>
  <mergeCells count="1">
    <mergeCell ref="A1:K1"/>
  </mergeCells>
  <pageMargins left="0.590277777777778" right="0.590277777777778" top="0.751388888888889" bottom="0.66875" header="0.298611111111111" footer="0.550694444444444"/>
  <pageSetup paperSize="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cols>
    <col min="1" max="13" width="15.6333333333333" customWidth="1"/>
  </cols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低调的华丽</cp:lastModifiedBy>
  <dcterms:created xsi:type="dcterms:W3CDTF">2020-07-27T08:40:00Z</dcterms:created>
  <dcterms:modified xsi:type="dcterms:W3CDTF">2021-08-06T08:37:40Z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