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160" activeTab="0"/>
  </bookViews>
  <sheets>
    <sheet name="附表3" sheetId="1" r:id="rId1"/>
  </sheets>
  <definedNames>
    <definedName name="_xlnm.Print_Titles" localSheetId="0">'附表3'!$2:$4</definedName>
    <definedName name="_xlnm._FilterDatabase" localSheetId="0" hidden="1">'附表3'!$A$4:$T$108</definedName>
  </definedNames>
  <calcPr fullCalcOnLoad="1"/>
</workbook>
</file>

<file path=xl/sharedStrings.xml><?xml version="1.0" encoding="utf-8"?>
<sst xmlns="http://schemas.openxmlformats.org/spreadsheetml/2006/main" count="853" uniqueCount="475">
  <si>
    <t>白河县2020年度统筹整合财政涉农资金方案明细表</t>
  </si>
  <si>
    <t>项目类别</t>
  </si>
  <si>
    <t xml:space="preserve">
具体项目名称</t>
  </si>
  <si>
    <t>实施
地点</t>
  </si>
  <si>
    <t>建设内容</t>
  </si>
  <si>
    <t>建设
期限</t>
  </si>
  <si>
    <t>预期效益</t>
  </si>
  <si>
    <t>资金投入（万元）</t>
  </si>
  <si>
    <t>项目
实施
单位</t>
  </si>
  <si>
    <t>财政资金支持环节</t>
  </si>
  <si>
    <t xml:space="preserve">备注
</t>
  </si>
  <si>
    <t>合计（万元）</t>
  </si>
  <si>
    <t>财政资金（万元）</t>
  </si>
  <si>
    <t>社会资金（万元）</t>
  </si>
  <si>
    <t>其他
资金（万元）</t>
  </si>
  <si>
    <t>中央</t>
  </si>
  <si>
    <t>省级</t>
  </si>
  <si>
    <t>市级</t>
  </si>
  <si>
    <t>县级</t>
  </si>
  <si>
    <t>小计</t>
  </si>
  <si>
    <t>企业
投入</t>
  </si>
  <si>
    <t>自筹</t>
  </si>
  <si>
    <t>银行贷款</t>
  </si>
  <si>
    <t>基础设施建设</t>
  </si>
  <si>
    <t>2020年白河县城关镇安槐村安全饮水工程</t>
  </si>
  <si>
    <t>城关镇安槐村</t>
  </si>
  <si>
    <t>改造塘坝4座（将原塘坝新建混凝土顶板，改造为蓄水池）作为备用水源</t>
  </si>
  <si>
    <t>2020年6月-7月</t>
  </si>
  <si>
    <t>保障65户198人饮水安全，改善生活条件,其中贫困户42户，贫困人口145人。</t>
  </si>
  <si>
    <t>水利局</t>
  </si>
  <si>
    <t>改造塘坝</t>
  </si>
  <si>
    <t>2020年白河县城关镇幸福村安全饮水工程</t>
  </si>
  <si>
    <t>城关镇幸福村</t>
  </si>
  <si>
    <t>新建20m3水池2座，新建50m3水池2座，铺设管网5000米</t>
  </si>
  <si>
    <t>保障85户258人饮水安全，改善生活条件,其中贫困户57户，贫困人口170人。</t>
  </si>
  <si>
    <t>新建蓄水池、管网</t>
  </si>
  <si>
    <t>2020年白河县城关镇牛角村安全饮水工程</t>
  </si>
  <si>
    <t>城关镇牛角村</t>
  </si>
  <si>
    <t>修复水坝1座，新建水坝1座，过滤池2座，20m³水池1座,30m³水池1座,50m³水池1座,铺设管网5000米</t>
  </si>
  <si>
    <t>保障91户275人饮水安全，改善生活条件,其中贫困户59户，贫困人口185人。</t>
  </si>
  <si>
    <t>修复、新建水坝，蓄水池、管网</t>
  </si>
  <si>
    <t>2020年白河县中厂镇迎新村安全饮水工程</t>
  </si>
  <si>
    <t>中厂镇迎新村</t>
  </si>
  <si>
    <t>新建水坝1座，渗井2座，50m³蓄水池4座，100m³蓄水池1座，铺设管网5000米。</t>
  </si>
  <si>
    <t>保障123户430人饮水安全，改善生活条件,其中贫困户85户，贫困人口271人。</t>
  </si>
  <si>
    <t>新建水坝、渗井、蓄水池、管网</t>
  </si>
  <si>
    <t>2020年白河县中厂镇宽坪村安全饮水工程</t>
  </si>
  <si>
    <t>中厂镇宽坪村</t>
  </si>
  <si>
    <t>新建取水口1处，修复水井1座，新建水厂1（座管理用房100m2、消毒设备1套、监控设施1套）、20m³蓄水池1座，、铺设管网5000米，</t>
  </si>
  <si>
    <t>保障234户820人饮水安全，改善生活条件,其中贫困户104户，贫困人口289人。</t>
  </si>
  <si>
    <t>修复、新建水坝，水厂、蓄水池、管网</t>
  </si>
  <si>
    <t>2020年白河县中厂镇大坪村安全饮水工程</t>
  </si>
  <si>
    <t>中厂镇大坪村</t>
  </si>
  <si>
    <t>新建过滤池2座，新建水坝1座，铺设管网9000米，30m³蓄水池1座，改建水厂1座（管理用房30m2，消毒设备1套、监控设施1套）</t>
  </si>
  <si>
    <t>保障103户360人饮水安全，改善生活条件,其中贫困户75户，贫困人口195人。</t>
  </si>
  <si>
    <t>新建水坝，水厂、蓄水池、管网</t>
  </si>
  <si>
    <t>2020年白河县中厂镇顺利村安全饮水工程</t>
  </si>
  <si>
    <t>中厂镇顺利村</t>
  </si>
  <si>
    <t>新建水坝1座，20m³蓄水池1座，30m³蓄水池1座，50m³蓄水池1座，铺设管网6000米</t>
  </si>
  <si>
    <t>保障177户620人饮水安全，改善生活条件,其中贫困户104户，贫困人口343人。</t>
  </si>
  <si>
    <t>2020年白河县构朳镇纸坊村安全饮水工程</t>
  </si>
  <si>
    <t>构朳镇纸坊村</t>
  </si>
  <si>
    <t>新建取水口1处，30m³蓄水池1座，简易水厂1座（消毒设备1套、监控设施1套）、铺设管网4000米</t>
  </si>
  <si>
    <t>保障151户530人饮水安全，改善生活条件,其中贫困户95户，贫困人口277人。</t>
  </si>
  <si>
    <t>新建水坝、蓄水池、管网</t>
  </si>
  <si>
    <t>2020年白河县构朳镇东坡村安全饮水工程</t>
  </si>
  <si>
    <t>构朳镇东坡村</t>
  </si>
  <si>
    <t>新建取水口2处，简易水厂1座（过滤池1座，消毒设备1套、监控设施1套），10m³蓄水池1座，铺设管网5000米</t>
  </si>
  <si>
    <t>保障183户640人饮水安全，改善生活条件,其中贫困户121户，贫困人口345人。</t>
  </si>
  <si>
    <t>新建水坝，水厂、蓄水池、管网、消毒设备、监控设备</t>
  </si>
  <si>
    <t>2020年白河县构朳镇家朳村安全饮水工程</t>
  </si>
  <si>
    <t>构朳镇家朳村</t>
  </si>
  <si>
    <t>新建取水口7处，简易水厂1座（消毒设备1套、监控设施1套），30m³蓄水池1座，20m³蓄水池2座，100m³蓄水池1座铺设管网6000米</t>
  </si>
  <si>
    <t>保障189户660人饮水安全，改善生活条件,其中贫困户135户，贫困人口385人。</t>
  </si>
  <si>
    <t>2020年白河县构朳镇凉水村安全饮水工程</t>
  </si>
  <si>
    <t>构朳镇凉水村</t>
  </si>
  <si>
    <t>新建取水口4处，简易水厂1座（消毒设备1套、监控设施1套),20m³蓄水池1座，30m³蓄水池1座，50m³蓄水池1座，铺设管网6000米</t>
  </si>
  <si>
    <t>保障134户470人饮水安全，改善生活条件,其中贫困户85户，贫困人口262人。</t>
  </si>
  <si>
    <t>2020年白河县构朳镇黑龙村安全饮水工程</t>
  </si>
  <si>
    <t>构朳镇黑龙村</t>
  </si>
  <si>
    <t>新建水坝1座，20m³蓄水池1座，30m³蓄水池1座，过滤池1座，铺设管网4200米</t>
  </si>
  <si>
    <t>保障30户106人饮水安全，改善生活条件,其中贫困户21户，贫困人口71人。</t>
  </si>
  <si>
    <t>新建蓄水池、过滤池、管网</t>
  </si>
  <si>
    <t>2020年白河县构朳镇玉门村安全饮水工程</t>
  </si>
  <si>
    <t>构朳镇玉门村</t>
  </si>
  <si>
    <t>新建水坝3座，30m³蓄水池2座，50m³蓄水池1座，铺设管网4800米</t>
  </si>
  <si>
    <t>保障72户225人饮水安全，改善生活条件,其中贫困户45户，贫困人口130人。</t>
  </si>
  <si>
    <t>2020年白河县卡子镇陈庄村安全饮水工程</t>
  </si>
  <si>
    <t>卡子镇陈庄村</t>
  </si>
  <si>
    <t>新建取水口2处，50m³蓄水池1座，30m3蓄水池1座,，铺设管网2000米</t>
  </si>
  <si>
    <t>保障67户210人饮水安全，改善生活条件,其中贫困户45户，贫困人口142人。</t>
  </si>
  <si>
    <t>2020年白河县卡子镇仓房村安全饮水工程</t>
  </si>
  <si>
    <t>卡子镇仓房村</t>
  </si>
  <si>
    <t>新建生产用房18m2、消毒设备1套、监控设施</t>
  </si>
  <si>
    <t>保障43户135人饮水安全，改善生活条件,其中贫困户21户，贫困人口78人。</t>
  </si>
  <si>
    <t>改造水厂、新建生产用房、消毒设备、监控设备</t>
  </si>
  <si>
    <t>2020年白河县卡子镇凤凰村安全饮水工程</t>
  </si>
  <si>
    <t>卡子镇凤凰村</t>
  </si>
  <si>
    <t>新建取水口1处，过滤池1座，铺设管网1500米</t>
  </si>
  <si>
    <t>保障49户159人饮水安全，改善生活条件,其中贫困户35户，贫困人口102人。</t>
  </si>
  <si>
    <t>新建取水口、过滤池、管网</t>
  </si>
  <si>
    <t>2020年白河县卡子镇药树村安全饮水工程</t>
  </si>
  <si>
    <t>卡子镇药树村</t>
  </si>
  <si>
    <t>新建取水口1处，100m³蓄水池1座，50m3蓄水池1座,铺设管网3000米</t>
  </si>
  <si>
    <t>保障58户170人饮水安全，改善生活条件,其中贫困户32户，贫困人口95人。</t>
  </si>
  <si>
    <t>新建取水口、蓄水池、管网</t>
  </si>
  <si>
    <t>2020年白河县茅坪镇响应村安全饮水工程</t>
  </si>
  <si>
    <t>茅坪镇响应村</t>
  </si>
  <si>
    <t>取水口1处、简易水厂1处（含过滤池1座、生产用房418m2、消毒设备1套、监控设施1套）、50m3清水池1座、30m³清水池1座、铺设管网2500米</t>
  </si>
  <si>
    <t>保障95户305人饮水安全，改善生活条件,其中贫困户71户，贫困人口218人。</t>
  </si>
  <si>
    <t>2020年白河县茅坪镇平安村安全饮水工程</t>
  </si>
  <si>
    <t>茅坪镇平安村</t>
  </si>
  <si>
    <t>简易水厂1座（含过滤池1座、生产用房18m2、消毒设备1套、监控设施1套）</t>
  </si>
  <si>
    <t>保障45户158人饮水安全，改善生活条件,其中贫困户28户，贫困人口82人。</t>
  </si>
  <si>
    <t>新建水厂、蓄水池、管网</t>
  </si>
  <si>
    <t>2020年白河县茅坪镇金刚村安全饮水工程</t>
  </si>
  <si>
    <t>茅坪镇金刚村</t>
  </si>
  <si>
    <t>新建取水口1处、简易水厂1座（含过滤池1座、生产用房18m2、消毒设备1套、监控设施1套）、铺设管网1200m</t>
  </si>
  <si>
    <t>保障100户350人饮水安全，改善生活条件,其中贫困户68户，贫困人口225人。</t>
  </si>
  <si>
    <t>2020年白河县茅坪镇花蛇村安全饮水工程</t>
  </si>
  <si>
    <t>茅坪镇花蛇村</t>
  </si>
  <si>
    <t>新建取水口1处，标准水厂1座（含生产用房70m2、过滤池1处、沉淀池1处、反应池1处、生物观察池1处、消毒设备1套、监控设施1套）、铺设管网2500米</t>
  </si>
  <si>
    <t>保障120户420人饮水安全，改善生活条件,其中贫困户75户，贫困人口230人。</t>
  </si>
  <si>
    <t>2020年白河县茅坪镇红征村安全饮水工程</t>
  </si>
  <si>
    <t>茅坪镇红征村</t>
  </si>
  <si>
    <t>新建取水口1处，简易水厂2座（含过滤池1座、生产用房18m2\消毒设备1套、监控设施1套）、30m3蓄水池1座、铺设管网2100米</t>
  </si>
  <si>
    <t>保障63户220人饮水安全，改善生活条件,其中贫困户41户，贫困人口141人。</t>
  </si>
  <si>
    <t>2020年白河县茅坪镇田湾村安全饮水工程</t>
  </si>
  <si>
    <t>茅坪镇田湾村</t>
  </si>
  <si>
    <t>新建取水口1处，简易水厂2座（各含过滤池1座、生产用房18m2、消毒设备1套、监控设施1套）、铺设管网2000米</t>
  </si>
  <si>
    <t>保障171户600人饮水安全，改善生活条件,其中贫困户102户，贫困人口220人。</t>
  </si>
  <si>
    <t>2020年白河县茅坪镇大山村安全饮水工程</t>
  </si>
  <si>
    <t>茅坪镇大山村</t>
  </si>
  <si>
    <t>简易水厂1座（含过滤池1座、生产用房18m2、消毒设备1套、监控设施1套）、铺设管网6000米</t>
  </si>
  <si>
    <t>保障120户420人饮水安全，改善生活条件,其中贫困户81户，贫困人口244人。</t>
  </si>
  <si>
    <t>2020年白河县茅坪镇义和村安全饮水工程</t>
  </si>
  <si>
    <t>茅坪镇义和村</t>
  </si>
  <si>
    <t>简易水厂1座（含过滤池1座、生产用房18m2、消毒设备1套、监控设施1套）、渠道修复30米</t>
  </si>
  <si>
    <t>保障61户220人饮水安全，改善生活条件,其中贫困户42户，贫困人口130人。</t>
  </si>
  <si>
    <t>2020年白河县宋家镇焦赞村安全饮水工程</t>
  </si>
  <si>
    <t>宋家镇焦赞村</t>
  </si>
  <si>
    <t>新建取水坝1处，备用水源1处、值班房1处、鱼儿小区水坝1处，100m³蓄水池1座，沉淀池1处，过滤池1处，监控设施1处，消毒设备1套，铺设管网9500米</t>
  </si>
  <si>
    <t>保障100户350人饮水安全，改善生活条件,其中贫困户74户，贫困人口221人。</t>
  </si>
  <si>
    <t>新建取水口、过滤池、水厂、蓄水池、管网</t>
  </si>
  <si>
    <t>2020年白河县宋家镇火焰村安全饮水工程</t>
  </si>
  <si>
    <t>宋家镇火焰村</t>
  </si>
  <si>
    <t>新建取水口1处，标准水厂1座（含生产用房70m2、过滤池1处、沉淀池1处、反应池1处、生物观察池1处、消毒设备1套、监控设施1套），铺设管网2000米</t>
  </si>
  <si>
    <t>保障86户300人饮水安全，改善生活条件,其中贫困户55户，贫困人口171人。</t>
  </si>
  <si>
    <t>2020年白河县宋家镇东桥村安全饮水工程</t>
  </si>
  <si>
    <t>宋家镇东桥村</t>
  </si>
  <si>
    <t>新建取水口2处、100m³蓄水池1座，铺设管网2100米</t>
  </si>
  <si>
    <t>保障186户650人饮水安全，改善生活条件,其中贫困户105户，贫困人口285人。</t>
  </si>
  <si>
    <t>2020年白河县宋家镇联络村安全饮水工程</t>
  </si>
  <si>
    <t>宋家镇联络村</t>
  </si>
  <si>
    <t>新建取水口1处，标准水厂1座（含生产用房70m2、过滤池1处、沉淀池1处、反应池1处、生物观察池1处、消毒设备1套、监控设施1套、200m2蓄水池1座）、铺设管网1900米</t>
  </si>
  <si>
    <t>保障99户355人饮水安全，改善生活条件,其中贫困户68户，贫困人口201人。</t>
  </si>
  <si>
    <t>2020年白河县宋家镇双喜村安全饮水工程</t>
  </si>
  <si>
    <t>宋家镇双喜村</t>
  </si>
  <si>
    <t>新建取水口1处，水厂修复1处（围墙80米、彩钢瓦棚15m2、墙体乳胶漆翻新、地面20m2、沉淀池内斜管翻新）</t>
  </si>
  <si>
    <t>保障91户320人饮水安全，改善生活条件,其中贫困户58户，贫困人口172人。</t>
  </si>
  <si>
    <t>2020年白河县宋家镇安乐村安全饮水工程</t>
  </si>
  <si>
    <t>宋家镇安乐村</t>
  </si>
  <si>
    <t>新建取水口6座，维修取水口1座，100m³清水池1座，50m³清水池1座，30m³清水池3座，20m³清水池1座，过滤池1座，消毒设备1套，铺设管网16000米</t>
  </si>
  <si>
    <t>保障100户350人饮水安全，改善生活条件,其中贫困户52户，贫困人口147人。</t>
  </si>
  <si>
    <t>新建、维修水坝、蓄水池、管网</t>
  </si>
  <si>
    <t>2020年白河县宋家镇天池村安全饮水工程</t>
  </si>
  <si>
    <t>宋家镇天池村</t>
  </si>
  <si>
    <t>新建取水口3座，塘坝1座（备用取水水源），铺设管网5900米</t>
  </si>
  <si>
    <t>保障78户280人饮水安全，改善生活条件,其中贫困户51户，贫困人口155人。</t>
  </si>
  <si>
    <t>新建取水口、塘坝、管网</t>
  </si>
  <si>
    <t>2020年白河县双丰镇双安村安全饮水工程</t>
  </si>
  <si>
    <t>双丰镇双安村</t>
  </si>
  <si>
    <t>新建取水口3处，20m³清水池1座，50m³清水池1座，过滤池2座，消毒设备1套，新建生产用房20㎡，铺设管网1800米</t>
  </si>
  <si>
    <t>保障114户400人饮水安全，改善生活条件,其中贫困户75户，贫困人口212人。</t>
  </si>
  <si>
    <t>新建取水口、水厂、蓄水池、管网</t>
  </si>
  <si>
    <t>2020年白河县城关镇安福村安全饮水工程</t>
  </si>
  <si>
    <t>城关镇安福村</t>
  </si>
  <si>
    <t>水厂2座（过滤池，清水池100m3，消毒设备1套、监控设施1套），铺设管网6000米</t>
  </si>
  <si>
    <t>保障228户800人饮水安全，改善生活条件,其中贫困户135户，贫困人口557人。</t>
  </si>
  <si>
    <t>新建水厂、过滤池、消毒设备、监控设备、蓄水池、管网</t>
  </si>
  <si>
    <t>2020年白河县城关镇安坪村安全饮水工程</t>
  </si>
  <si>
    <t>城关镇安坪村</t>
  </si>
  <si>
    <t>新建蓄水池20m3，铺设管网4000米</t>
  </si>
  <si>
    <t>保障58户146人饮水安全，改善生活条件,其中贫困户37户，贫困人口104人。</t>
  </si>
  <si>
    <t>2020年白河县城关镇清风村安全饮水工程</t>
  </si>
  <si>
    <t>城关镇清风村</t>
  </si>
  <si>
    <t>新建水坝1座，蓄水池50m3，铺设管网5000米，水井1座</t>
  </si>
  <si>
    <t>保障200户635人饮水安全，改善生活条件,其中贫困户29户，贫困人口81人。</t>
  </si>
  <si>
    <t>蓄念水坝、蓄水池、管网、水井</t>
  </si>
  <si>
    <t>2020年白河县城关镇向荣村安全饮水工程</t>
  </si>
  <si>
    <t>城关镇向荣村</t>
  </si>
  <si>
    <t>新建水坝1座，新建蓄水池3座（20m3，30m3，50m3）铺设管网4200米</t>
  </si>
  <si>
    <t>保障65户190人饮水安全，改善生活条件,其中贫困户35户，贫困人口80人。</t>
  </si>
  <si>
    <t>2020年白河县城关镇公路村安全饮水工程</t>
  </si>
  <si>
    <t>城关镇公路村</t>
  </si>
  <si>
    <t>新建水坝1座，20m3水池3座，铺设管网5000米</t>
  </si>
  <si>
    <t>保障48户145人饮水安全，改善生活条件,其中贫困户30户，贫困人口89人。</t>
  </si>
  <si>
    <t>2020年白河县城关镇中营村安全饮水工程</t>
  </si>
  <si>
    <t>城关镇中营村</t>
  </si>
  <si>
    <t>新建水坝1座，20m3水池2座，30m3水池1座，铺设管网5000米</t>
  </si>
  <si>
    <t>保障62户220人饮水安全，改善生活条件,其中贫困户49户，贫困人口158人。</t>
  </si>
  <si>
    <t>2020年白河县城关镇群力村安全饮水工程</t>
  </si>
  <si>
    <t>城关镇群力村</t>
  </si>
  <si>
    <t>改建水厂1处（新建过滤池，生产、管理用房100m3，消毒设备1套、监控设施1套）</t>
  </si>
  <si>
    <t>保障148户520人饮水安全，改善生活条件,其中贫困户75户，贫困人口174人。</t>
  </si>
  <si>
    <t>2020年白河县城关镇胜利村安全饮水工程</t>
  </si>
  <si>
    <t>城关镇胜利村</t>
  </si>
  <si>
    <t>新建水坝1处，新建蓄水池4座（10m³1座、20m³1座、30m³2座，），过滤池1座，铺设管网3000米</t>
  </si>
  <si>
    <t>保障83户245人饮水安全，改善生活条件,其中贫困户63户，贫困人口185人。</t>
  </si>
  <si>
    <t>2020年白河县中厂镇同心村安全饮水工程</t>
  </si>
  <si>
    <t>中厂镇同心村</t>
  </si>
  <si>
    <t>新建坝连池1座，10m³蓄水池1座，20m³蓄水池2座，100m³蓄水池1座，铺设管网6000米；</t>
  </si>
  <si>
    <t>保障75户235人饮水安全，改善生活条件,其中贫困户54户，贫困人口151人。</t>
  </si>
  <si>
    <t>2020年白河县中厂镇马安村安全饮水工程</t>
  </si>
  <si>
    <t>中厂镇马安村</t>
  </si>
  <si>
    <t>新建水坝1座，简易水厂1座（过滤池，管理用房100m2，消毒设备1套、监控设施1套），修复水坝2座，铺设输水管网4200米</t>
  </si>
  <si>
    <t>保障194户680人饮水安全，改善生活条件,其中贫困户108户，贫困人口241人。</t>
  </si>
  <si>
    <t>新建水坝、水厂、过滤池、消毒设备、监控设备、蓄水池、管网</t>
  </si>
  <si>
    <t>调整新营。中央加5万</t>
  </si>
  <si>
    <t>2020年白河县中厂镇石梯村安全饮水工程</t>
  </si>
  <si>
    <t>中厂镇石梯村</t>
  </si>
  <si>
    <t>新建水坝2座，30m³蓄水池1座，铺设管网5000米，改建水厂1座（反应、沉淀池，消毒设备1套、监控设施1套）。</t>
  </si>
  <si>
    <t>保障166户580人饮水安全，改善生活条件,其中贫困户85户，贫困人口235人。</t>
  </si>
  <si>
    <t>2020年白河县中厂镇新厂村安全饮水工程</t>
  </si>
  <si>
    <t>中厂镇新厂村</t>
  </si>
  <si>
    <t>新建10m³蓄水池1座，铺设管网1000米</t>
  </si>
  <si>
    <t>保障35户105人饮水安全，改善生活条件,其中贫困户21户，贫困人口59人。</t>
  </si>
  <si>
    <t>2020年白河县构朳镇高庄村安全饮水工程</t>
  </si>
  <si>
    <t>构朳镇高庄村</t>
  </si>
  <si>
    <t>新建取水口3处，20m³蓄水池2座，标准水厂1座（管理用房100m2、消毒设备1套、监控设施1套）铺设管网8000米</t>
  </si>
  <si>
    <t>保障857户3000人饮水安全，改善生活条件,其中贫困户125户，贫困人口325人。</t>
  </si>
  <si>
    <t>2020年白河县卡子镇大桥村安全饮水工程</t>
  </si>
  <si>
    <t>卡子镇大桥村</t>
  </si>
  <si>
    <t>新建取水口2处，简易水厂2座（各含过滤池1座、生产用房18m2、消毒设备1套、监控设施1套）、100m³清水池1座、铺设管网6000米</t>
  </si>
  <si>
    <t>保障229户800人饮水安全，改善生活条件,其中贫困户95户，贫困人口195人。</t>
  </si>
  <si>
    <t>2020年白河县卡子镇桂花村安全饮水工程</t>
  </si>
  <si>
    <t>卡子镇桂花村</t>
  </si>
  <si>
    <t>新建取水口1处，简易水厂3座（各含过滤池1座、生产用房18m2、消毒设备1套、监控设施1套）、铺设管网2500米</t>
  </si>
  <si>
    <t>保障194户680人饮水安全，改善生活条件,其中贫困户109户，贫困人口230人。</t>
  </si>
  <si>
    <t>2020年白河县卡子镇友爱村安全饮水工程</t>
  </si>
  <si>
    <t>卡子镇友爱村</t>
  </si>
  <si>
    <t>新建取水口1处，简易水厂2座（各含过滤池1座、生产用房18m2、消毒设备1套、监控设施1套）、铺设管网3000米</t>
  </si>
  <si>
    <t>保障214户750人饮水安全，改善生活条件,其中贫困户105户，贫困人口242人。</t>
  </si>
  <si>
    <t>2020年白河县卡子镇卡子村安全饮水工程</t>
  </si>
  <si>
    <t>卡子镇卡子村</t>
  </si>
  <si>
    <t>新建取水口2处，50m³蓄水池1座，20m3蓄水池1座,铺设管网1500米</t>
  </si>
  <si>
    <t>保障75户255人饮水安全，改善生活条件,其中贫困户55户，贫困人口158人。</t>
  </si>
  <si>
    <t>2020年白河县茅坪村供水扩建工程</t>
  </si>
  <si>
    <t>茅坪镇茅坪村</t>
  </si>
  <si>
    <t>保障571户2000人饮水安全，改善生活条件,其中贫困户181户，贫困人口539人。</t>
  </si>
  <si>
    <t>2020年白河县茅坪镇联合村安全饮水工程</t>
  </si>
  <si>
    <t>茅坪镇联合村</t>
  </si>
  <si>
    <t>新建取水口1处，标准水厂1座（含生产用房60m2、生产用房10m2、过滤池1处、沉淀池1处、反应池1处、生物观察池1处、消毒设备1套、监控设施1套），铺设管网2000米</t>
  </si>
  <si>
    <t>保障194户680人饮水安全，改善生活条件,其中贫困户85户，贫困人口215人。</t>
  </si>
  <si>
    <t>2020年白河县茅坪镇油房村安全饮水工程</t>
  </si>
  <si>
    <t>茅坪镇油房村</t>
  </si>
  <si>
    <t>保障123户420人饮水安全，改善生活条件,其中贫困户81户，贫困人口210人。</t>
  </si>
  <si>
    <t>2020年白河县茅坪镇彭家村安全饮水工程</t>
  </si>
  <si>
    <t>茅坪镇彭家村</t>
  </si>
  <si>
    <t>保障177户620人饮水安全，改善生活条件,其中贫困户98户，贫困人口295人。</t>
  </si>
  <si>
    <t>2020年白河县茅坪镇四新村安全饮水工程</t>
  </si>
  <si>
    <t>茅坪镇四新村</t>
  </si>
  <si>
    <t>保障119户415人饮水安全，改善生活条件,其中贫困户75户，贫困人口170人。</t>
  </si>
  <si>
    <t>2020年白河县宋家镇磨坪村安全饮水工程</t>
  </si>
  <si>
    <t>宋家镇磨坪村</t>
  </si>
  <si>
    <t>修复取水口1处，20m³清水池1座,30m³清水池1座,过滤池1座，消毒设备1套，新建生产用房20㎡，铺设管网5000米</t>
  </si>
  <si>
    <t>保障57户200人饮水安全，改善生活条件,其中贫困户35户，贫困人口102人。</t>
  </si>
  <si>
    <t>2020年白河县宋家镇太平村安全饮水工程</t>
  </si>
  <si>
    <t>宋家镇太平村</t>
  </si>
  <si>
    <t>拦水坝2座，渗水井1座，改造水厂1座（新建沉淀、过滤池各1座，消毒设备1套、监控设施1套），过滤池1座，30m³清水池1座，铺设管网5700米</t>
  </si>
  <si>
    <t>保障175户620人饮水安全，改善生活条件,其中贫困户95户，贫困人口290人。</t>
  </si>
  <si>
    <t>2020年白河县宋家镇光荣村安全饮水工程</t>
  </si>
  <si>
    <t>宋家镇光荣村</t>
  </si>
  <si>
    <t>新建100m³清水池1座，铺设管网4600米</t>
  </si>
  <si>
    <t>保障43户150人饮水安全，改善生活条件,其中贫困户25户，贫困人口71人。</t>
  </si>
  <si>
    <t>2020年白河县双丰镇孔城村、五星村安全饮水工程</t>
  </si>
  <si>
    <t>双丰镇孔城村</t>
  </si>
  <si>
    <t>新建取水口1处，简易水厂1座（新建100m³清水池1座，过滤池1座，消毒设备1套、监控设施1套，新建生产用房20㎡），铺设管网1000米</t>
  </si>
  <si>
    <t>保障143户500人饮水安全，改善生活条件,其中贫困户81户，贫困人口240人。</t>
  </si>
  <si>
    <t>调整五星。中央加2.94</t>
  </si>
  <si>
    <t>2020年白河县双丰镇双全村安全饮水工程</t>
  </si>
  <si>
    <t>双丰镇双全村</t>
  </si>
  <si>
    <t>新建取水口2处，标准水厂1座（新建生产用房49㎡，消毒设备1套、监控设施1套，新建沉淀、过滤、反应池各1座），30m³清水池1座，铺设管网1500米</t>
  </si>
  <si>
    <t>保障129户450人饮水安全，改善生活条件,其中贫困户75户，贫困人口220人。</t>
  </si>
  <si>
    <t>2020年白河县双丰镇闫家村安全饮水工程</t>
  </si>
  <si>
    <t>双丰镇闫家村</t>
  </si>
  <si>
    <t>新建取水口2处，100m³清水池1座，50m³清水池1座，铺设管网4200米</t>
  </si>
  <si>
    <t>保障43户150人饮水安全，改善生活条件,其中贫困户24户，贫困人口70人。</t>
  </si>
  <si>
    <t>2020年白河县双丰镇双河村安全饮水工程</t>
  </si>
  <si>
    <t>双丰镇双河村</t>
  </si>
  <si>
    <t>新建过滤池1座，消毒设备1套，新建生产用房20㎡</t>
  </si>
  <si>
    <t>保障51户180人饮水安全，改善生活条件,其中贫困户25户，贫困人口72人。</t>
  </si>
  <si>
    <t>新建过滤池、厂房、消毒设备</t>
  </si>
  <si>
    <t>2020年白河县双丰镇民主村安全饮水工程</t>
  </si>
  <si>
    <t>双丰镇民主村</t>
  </si>
  <si>
    <t>新建取水口1处，维修取水口1处，50m³清水池1座，过滤池2座，铺设管网2100米</t>
  </si>
  <si>
    <t>保障80户280人饮水安全，改善生活条件,其中贫困户42户，贫困人口128人。</t>
  </si>
  <si>
    <t>维修及新建水坝、蓄水池、管网</t>
  </si>
  <si>
    <t>2020年白河县西营镇蔓营村安全饮水工程</t>
  </si>
  <si>
    <t>西营镇蔓营村</t>
  </si>
  <si>
    <t>安岭水厂改建1处（过滤池、管理用房49m2，消毒设备1套、监控设施1套）；塘坝1处；新建简易水厂1处（过滤池1座、100方蓄水池、消毒房16m2），管道铺设1000米，公路沿线铺设管网3000米，水坝维修1处，20m3蓄水池，铺设管网400米</t>
  </si>
  <si>
    <t>保障185户565人饮水安全，改善生活条件,其中贫困户130户，贫困人口401人。</t>
  </si>
  <si>
    <t>2020年白河县西营镇新建村安全饮水工程</t>
  </si>
  <si>
    <t>西营镇新建村</t>
  </si>
  <si>
    <t>新建水坝1座、渗井3口、50m3清水池2座、30m3清水池3座、铺设管网12400米，集镇铺设管网2900米</t>
  </si>
  <si>
    <t>保障177户620人饮水安全，改善生活条件,其中贫困户95户，贫困人口265人。</t>
  </si>
  <si>
    <t>新建蓄水坝、渗井、水池、管网</t>
  </si>
  <si>
    <t>2020年白河县西营镇高桥村安全饮水工程</t>
  </si>
  <si>
    <t>西营镇高桥村</t>
  </si>
  <si>
    <t>新建取水口3处、20m3清水池2座、10m3清水池2座、铺设管网4900米</t>
  </si>
  <si>
    <t>保障35户120人饮水安全，改善生活条件,其中贫困户20户，贫困人口62人。</t>
  </si>
  <si>
    <t>2020年白河县西营镇柳树村安全饮水工程</t>
  </si>
  <si>
    <t>西营镇柳树村</t>
  </si>
  <si>
    <t>新建简易水厂1处（50m3蓄水池，过滤池1座，消毒房16m2，20m3抽水井）；新建取水口1处，抽水井1座，20m3蓄水池2座，铺设管网5000米</t>
  </si>
  <si>
    <t>保障125户400人饮水安全，改善生活条件,其中贫困户74户，贫困人口241人。</t>
  </si>
  <si>
    <t>2020年白河县西营镇双垭村安全饮水工程</t>
  </si>
  <si>
    <t>西营镇双垭村</t>
  </si>
  <si>
    <t>维修水窖1座、取水口5处，铺设管网2000米</t>
  </si>
  <si>
    <t>保障12户40人饮水安全，改善生活条件,其中贫困户6户，贫困人口19人。</t>
  </si>
  <si>
    <t>维修水窖、取水口、铺设管网</t>
  </si>
  <si>
    <t>2020年白河县西营镇花房村安全饮水工程</t>
  </si>
  <si>
    <t>西营镇花房村</t>
  </si>
  <si>
    <t>新建水坝1座，30m3蓄水池1座，简易水厂1座（过滤池1座、消毒房12m2），新建消毒房9m3（消毒设备1套）1间，铺设管网2000米</t>
  </si>
  <si>
    <t>保障95户295人饮水安全，改善生活条件,其中贫困户62户，贫困人口175人。</t>
  </si>
  <si>
    <t>2020年白河县西营镇栗园村安全饮水工程</t>
  </si>
  <si>
    <t>西营镇栗园村</t>
  </si>
  <si>
    <t>新建简易水厂1处（含过滤池1座，生产用房9m29㎡1座），老水厂改建1处，铺设管网800米</t>
  </si>
  <si>
    <t>保障70户175人饮水安全，改善生活条件,其中贫困户39户，贫困人口102人。</t>
  </si>
  <si>
    <t>新建和改造水厂、过滤池、消毒设备、监控设备、蓄水池、管网</t>
  </si>
  <si>
    <t>2020年白河县仓上镇灯塔村安全饮水工程</t>
  </si>
  <si>
    <t>仓上镇灯塔村</t>
  </si>
  <si>
    <t>新建标准水厂1座（100m³清水池1座，消毒设备1套、监控设施1套），新建水坝3座，20m3蓄水池1座、50m3蓄水池1座、100m3蓄水池1座、铺设管网7000米</t>
  </si>
  <si>
    <t>保障195户650人饮水安全，改善生活条件,其中贫困户125户，贫困人口370人。</t>
  </si>
  <si>
    <t>2020年白河县仓上镇红花村安全饮水工程</t>
  </si>
  <si>
    <t>仓上镇红花村</t>
  </si>
  <si>
    <t>新建水坝3座，维修水坝两处，30m3蓄水池2座，50m3蓄水池2座，过滤池1座，铺设管网4800米</t>
  </si>
  <si>
    <t>保障3682户8000人饮水安全，改善生活条件,其中贫困户195户，贫困人口570人。</t>
  </si>
  <si>
    <t>2020年白河县仓上镇仓坪村安全饮水工程</t>
  </si>
  <si>
    <t>仓上镇仓坪村</t>
  </si>
  <si>
    <t>新建坝连池1座，取水井1口，10m³蓄水池1座，30m³蓄水池2座，铺设管网1600米，集镇铺设管网6000米</t>
  </si>
  <si>
    <t>保障83户220人饮水安全，改善生活条件,其中贫困户52户，贫困人口148人。</t>
  </si>
  <si>
    <t>2020年白河县仓上镇裴家村安全饮水工程</t>
  </si>
  <si>
    <t>仓上镇裴家村</t>
  </si>
  <si>
    <t>新建标准化水厂1座（蓄水池200方、过滤池、管理用房60m2，消毒设备1套，监控实施1套），新建水坝4座，50m3蓄水池1座，20m3蓄水池1座，30m3蓄水池2座，铺设管网7600米</t>
  </si>
  <si>
    <t>保障171户600人饮水安全，改善生活条件,其中贫困户120户，贫困人口355人。</t>
  </si>
  <si>
    <t>2020年白河县仓上镇东庄村安全饮水工程</t>
  </si>
  <si>
    <t>仓上镇东庄村</t>
  </si>
  <si>
    <t>水厂改建1处（反应、沉淀池，监控设施1套），新建水坝2座，10m3蓄水池2座，铺设管网3000米</t>
  </si>
  <si>
    <t>保障105户280人饮水安全，改善生活条件,其中贫困户78户，贫困人口195人。</t>
  </si>
  <si>
    <t>改造水厂、过滤池、消毒设备、监控设备、新建水坝、蓄水池、管网</t>
  </si>
  <si>
    <t>2020年白河县仓上镇马庄村安全饮水工程</t>
  </si>
  <si>
    <t>仓上镇马庄村</t>
  </si>
  <si>
    <t>水厂改建1处（反应、沉淀池，监控设施1套），新建10m3水窖2座，铺设管网2000米</t>
  </si>
  <si>
    <t>保障51户180人饮水安全，改善生活条件,其中贫困户35户，贫困人口102人。</t>
  </si>
  <si>
    <t>改造水厂、过滤池、消毒设备、监控设备、</t>
  </si>
  <si>
    <t>2020年白河县冷水镇三岔村安全饮水工程</t>
  </si>
  <si>
    <t>冷水镇三岔村</t>
  </si>
  <si>
    <t>坝连池1处，取水坝2座、清水池30m³1个、10m³2个、管理用房25m2、消毒设备1套、监控设施一套，铺设管网5200米</t>
  </si>
  <si>
    <t>保障114户400人饮水安全，改善生活条件,其中贫困户75户，贫困人口220人。</t>
  </si>
  <si>
    <t>新建水坝、蓄水池、厂房、监控设备、管网</t>
  </si>
  <si>
    <t>2020年白河县仓上镇农庄村安全饮水工程</t>
  </si>
  <si>
    <t>仓上镇农庄村</t>
  </si>
  <si>
    <t>水厂改建1处（反应、沉淀池，监控设施1套）、新建渗井2座、20m3蓄水池2座，铺设管网3000米</t>
  </si>
  <si>
    <t>保障240户550人饮水安全，改善生活条件,其中贫困户75户，贫困人口220人。</t>
  </si>
  <si>
    <t>改造水厂、过滤沉淀池、新建蓄水池、管网</t>
  </si>
  <si>
    <t>2020年白河县仓上镇天宝村安全饮水工程</t>
  </si>
  <si>
    <t>仓上镇天宝村</t>
  </si>
  <si>
    <t>新建标准化水厂1座（蓄水池100方、过滤池、管理用房60m2、消毒设备1套、监控设施1套），简易水厂1处（过滤池、消毒房20m2），新建30m3蓄水池1座、铺设管网2000米</t>
  </si>
  <si>
    <t>保障144户490人饮水安全，改善生活条件,其中贫困户41户，贫困人口140人。</t>
  </si>
  <si>
    <t>新建水厂、铺设管网</t>
  </si>
  <si>
    <t>2020年白河县仓上镇槐坪村安全饮水工程</t>
  </si>
  <si>
    <t>仓上镇槐坪村</t>
  </si>
  <si>
    <t>新建水坝2座，修复取水口1处，20m3蓄水池3座，提升水厂1座（过滤池、消毒房9m2），铺设管网3600米</t>
  </si>
  <si>
    <t>保障113户400人饮水安全，改善生活条件,其中贫困户35户，贫困人口120人。</t>
  </si>
  <si>
    <t>新建水坝、蓄水池、修复水坝，改造水厂</t>
  </si>
  <si>
    <t>2020年白河县仓上镇石关村安全饮水工程</t>
  </si>
  <si>
    <t>仓上镇石关村</t>
  </si>
  <si>
    <t>新建标准化水厂1座（蓄水池100方、过滤池、管理用房60m2、消毒设备1套、监控设施1套），简易水厂1座（过滤池、消毒房9m2），新建坝连池1座，渗井2口，30m3水窖1座，50m3蓄水池1座，铺设管网5000米</t>
  </si>
  <si>
    <t>保障190户490人饮水安全，改善生活条件,其中贫困户42户，贫困人口141人。</t>
  </si>
  <si>
    <t>新建水厂、蓄水池、过滤池、厂房、监控、消毒设备、管网、水窖等</t>
  </si>
  <si>
    <t>2020年白河县冷水镇花湾村安全饮水工程</t>
  </si>
  <si>
    <t>冷水镇花湾村</t>
  </si>
  <si>
    <t>取水口2处、清水池、50m³、30m³各一个、铺设管网9200米</t>
  </si>
  <si>
    <t>保障57户200人饮水安全，改善生活条件,其中贫困户17户，贫困人口60人。</t>
  </si>
  <si>
    <t>2020年白河县冷水镇中皇村安全饮水工程</t>
  </si>
  <si>
    <t>冷水镇中皇村</t>
  </si>
  <si>
    <t>新建取水口1处、清水池20m³、300m³各1座、标准水厂1座（沉淀、反应、过滤池，管理用房25m2，消毒设备1套、监控设施1套）、简易水厂1座（过滤池，管理用房25m2，消毒设备1套、监控设施1套）、铺设管网4000米。</t>
  </si>
  <si>
    <t>保障229户800人饮水安全，改善生活条件,其中贫困户32户，贫困人口203人。</t>
  </si>
  <si>
    <t>新建水口、蓄水池、水厂、厂房、消毒、监控、管网</t>
  </si>
  <si>
    <t>调整红椿、沙滩、洞子。省级加15.96</t>
  </si>
  <si>
    <t>2020年白河县冷水镇全家村安全饮水工程</t>
  </si>
  <si>
    <t>冷水镇全家村</t>
  </si>
  <si>
    <t>清水池20m³1个、50m³2个、100m³1个、生产用房9m2、消毒设备1套、监控实施1套、铺设管网4600米</t>
  </si>
  <si>
    <t>保障310户800人饮水安全，改善生活条件,其中贫困户31户，贫困人口97人。</t>
  </si>
  <si>
    <t>新建蓄水池、厂房、消毒、监控、管网</t>
  </si>
  <si>
    <t>2020年白河县冷水镇川共村安全饮水工程</t>
  </si>
  <si>
    <t>冷水镇川共村</t>
  </si>
  <si>
    <t>取水坝3处、简易水厂两处（过滤池，管理用房25m2，消毒设备、监控设施各二套）、铺设管网1500米</t>
  </si>
  <si>
    <t>保障200户700人饮水安全，改善生活条件,其中贫困户45户，贫困人口145人。</t>
  </si>
  <si>
    <t>新建水坝、水厂、过滤池、消毒、监控、管网</t>
  </si>
  <si>
    <t>2020年白河县冷水镇兴隆村安全饮水工程</t>
  </si>
  <si>
    <t>冷水镇兴隆村</t>
  </si>
  <si>
    <t>新建取水口1处，标准水厂1座（沉淀、反应、过滤池，管理用房25m3，消毒设备1套、监控设施1套）、清水池100m3、铺设管网1000米</t>
  </si>
  <si>
    <t>保障314户1100人饮水安全，改善生活条件,其中贫困户75户，贫困人口220人。</t>
  </si>
  <si>
    <t>2020年白河县冷水镇水坪村安全饮水工程</t>
  </si>
  <si>
    <t>冷水镇水坪村</t>
  </si>
  <si>
    <t>取水坝修复1处、简易水厂1座（过滤池，管理用房25m3，消毒设备1套、监控设施1套）</t>
  </si>
  <si>
    <t>保障143户500人饮水安全，改善生活条件,其中贫困户40户，贫困人口140人。</t>
  </si>
  <si>
    <t>2020年白河县冷水镇三院村安全饮水工程</t>
  </si>
  <si>
    <t>冷水镇三院村</t>
  </si>
  <si>
    <t>取水坝2处、清水池50m³2个、100m³各2个，标准水厂1座（沉淀、反应、过滤池，管理用房40m2，消毒设备1套、监控设施1套）</t>
  </si>
  <si>
    <t>保障286户1000人饮水安全，改善生活条件,其中贫困户61户，贫困人口200人。</t>
  </si>
  <si>
    <t>新建水坝、水厂、过滤池、蓄水池、消毒、监控、管网</t>
  </si>
  <si>
    <t>2020年白河县冷水镇小双村安全饮水工程</t>
  </si>
  <si>
    <t>冷水镇小双村</t>
  </si>
  <si>
    <t>新建取水口3处，清水池20m³1座，30m³1座,铺设管网1500米</t>
  </si>
  <si>
    <t>保障29户100人饮水安全，改善生活条件,其中贫困户9户，贫困人口30人。</t>
  </si>
  <si>
    <t>2020年白河县冷水镇秧田村安全饮水工程</t>
  </si>
  <si>
    <t>冷水镇秧田村</t>
  </si>
  <si>
    <t>新建取水口1处，清水池100m³1座，铺设管网4500米</t>
  </si>
  <si>
    <t>保障33户100人饮水安全，改善生活条件,其中贫困户8户，贫困人口28人。</t>
  </si>
  <si>
    <t>2020年白河县冷水镇东村安全饮水工程</t>
  </si>
  <si>
    <t>冷水镇东村</t>
  </si>
  <si>
    <t>新建取水坝一个、抽水井1处、水厂改建1座（管理用房25m2消毒设备1套、监控实施1套）、铺设管网1500米</t>
  </si>
  <si>
    <t>保障256户900人饮水安全，改善生活条件,其中贫困户40户，贫困人口130人。</t>
  </si>
  <si>
    <t>新建水坝、水井、水厂、监控、消毒、管网</t>
  </si>
  <si>
    <t>2020年白河县冷水镇瓦屋村安全饮水工程</t>
  </si>
  <si>
    <t>冷水镇瓦屋村</t>
  </si>
  <si>
    <t>修复水坝2处、修复水窖30m³3个、清水池10m³一个、铺设管网200米</t>
  </si>
  <si>
    <t>保障17户60人饮水安全，改善生活条件,其中贫困户6户，贫困人口18人。</t>
  </si>
  <si>
    <t>修复水坝、水窖，新建蓄水池、管网</t>
  </si>
  <si>
    <t>2020年白河县冷水镇友好村安全饮水工程</t>
  </si>
  <si>
    <t>冷水镇友好村</t>
  </si>
  <si>
    <t>新建取水坝1处、过滤池一个、生产用房9m2、铺设管网2000米</t>
  </si>
  <si>
    <t>保障23户80人饮水安全，改善生活条件,其中贫困户7户，贫困人口24人。</t>
  </si>
  <si>
    <t>新建水坝、过滤池、厂房、管网</t>
  </si>
  <si>
    <t>2020年白河县冷水镇川大村安全饮水工程</t>
  </si>
  <si>
    <t>冷水镇川大村</t>
  </si>
  <si>
    <t>取水口1处、简易水厂1座（过滤池，管理用房25m2，消毒设备1套、监控设施1套）</t>
  </si>
  <si>
    <t>保障11户40人饮水安全，改善生活条件,其中贫困户4户，贫困人口12人。</t>
  </si>
  <si>
    <t>2020年白河县麻虎镇太和村安全饮水工程</t>
  </si>
  <si>
    <t>麻虎镇太和村</t>
  </si>
  <si>
    <t>标准水厂1座、100m3清水池、过滤池、消毒设备1套、监控设施1套、铺设管网3000米。取水口3处，30m3蓄水池2座，20m3蓄水池1座，铺设管网6000米（松兴沟水坝1处、四组水坝1处，松兴沟过滤池附属工程、代家沟输配水。</t>
  </si>
  <si>
    <t>保障214户700人饮水安全，改善生活条件,其中贫困户61户，贫困人口208人。</t>
  </si>
  <si>
    <t>2020年白河县麻虎镇康银村安全饮水工程</t>
  </si>
  <si>
    <t>麻虎镇康银村</t>
  </si>
  <si>
    <t>改建标准水厂1座（过滤池、反应池、沉淀池，100m3蓄水池1座），备用提水水源工程抽水井1处，消毒设备1套、监控设施1套、铺设管网5000米</t>
  </si>
  <si>
    <t>保障571户2000人饮水安全，改善生活条件,其中贫困户181户，贫困人口600人。</t>
  </si>
  <si>
    <t>2020年白河县麻虎镇金银村安全饮水工程</t>
  </si>
  <si>
    <t>麻虎镇金银村</t>
  </si>
  <si>
    <t>新建取水口1处，改建取水口1处，新建水池1座50方，铺设管网1000米，改建水厂1座三组（加消毒房35m2、消毒设备1套、监控设施1套）。</t>
  </si>
  <si>
    <t>保障257户900人饮水安全，改善生活条件,其中贫困户74户，贫困人口255人。</t>
  </si>
  <si>
    <t>2020年白河县麻虎镇松树村安全饮水工程</t>
  </si>
  <si>
    <t>麻虎镇松树村</t>
  </si>
  <si>
    <t>松树水厂改建（维修100m³清水池漏水、增加过滤池、消毒设备1套、监控设施1套等），取水口2处、30m3蓄水池1座、20m3蓄水池1座，三组增加1座过滤池，简易水厂1座（过滤池、围墙40米），铺设管网5000米，取水口3处，30m3蓄水池1座、20m3蓄水池1座、10m3蓄水池3座，铺设管网6000米.</t>
  </si>
  <si>
    <t>保障380户1200人饮水安全，改善生活条件,其中贫困户79户，贫困人口259人。</t>
  </si>
  <si>
    <t>2020年白河县麻虎镇里龙村安全饮水工程</t>
  </si>
  <si>
    <t>麻虎镇里龙村</t>
  </si>
  <si>
    <t>改建取水口1处，100m3蓄水池1座、50m3蓄水池1座，铺设管网3000米</t>
  </si>
  <si>
    <t>保障43户150人饮水安全，改善生活条件,其中贫困户13户，贫困人口45人。</t>
  </si>
  <si>
    <t>2020年白河县麻虎镇南沟村安全饮水工程</t>
  </si>
  <si>
    <t>麻虎镇南沟村</t>
  </si>
  <si>
    <t>新建取水口3座，20m3蓄水池1座、10m3蓄水池1座、30m3水窖改造1座，新建简易水厂2处（过滤池2座、消毒房30m22间，消毒设备2套、监控设施2套等），铺设管网3000米</t>
  </si>
  <si>
    <t>2020年白河县麻虎镇十里村安全饮水工程</t>
  </si>
  <si>
    <t>麻虎镇十里村</t>
  </si>
  <si>
    <t>改建取水口1处，标准水厂1座（过滤池、消毒设备1套、监控设施1套）铺设管网6000米，50m3蓄水池两座</t>
  </si>
  <si>
    <t>保障123户380人饮水安全，改善生活条件,其中贫困户34户，贫困人口114人。</t>
  </si>
  <si>
    <t>2020年白河县麻虎镇月镇安全饮水工程</t>
  </si>
  <si>
    <t>麻虎镇月镇</t>
  </si>
  <si>
    <t>新建取水口2处，50m3蓄水池1座，新建标准水厂1座（100m3蓄水池1座、消毒房35m2，消毒设备1套、监控设施1套）铺设管网7000米</t>
  </si>
  <si>
    <t>保障129户400人饮水安全，改善生活条件,其中贫困户36户，贫困人口120人。</t>
  </si>
  <si>
    <t>2020年白河县麻虎镇兴坪村安全饮水工程</t>
  </si>
  <si>
    <t>麻虎镇兴坪村</t>
  </si>
  <si>
    <t>新建100m3蓄水池1座，新建简易水厂1处（消毒房35m2，消毒设备1套、监控设施1套），铺设管网5000米</t>
  </si>
  <si>
    <t>农村安全饮水项目小计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</si>
</sst>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_ "/>
    <numFmt numFmtId="182" formatCode="0.00;[Red]0.00"/>
    <numFmt numFmtId="183" formatCode="0.00_ ;[Red]\-0.00\ "/>
    <numFmt numFmtId="184" formatCode="0.00_);[Red]\(0.00\)"/>
    <numFmt numFmtId="185" formatCode="0.00_);\(0.00\)"/>
  </numFmts>
  <fonts count="3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2" borderId="0" applyNumberFormat="0" applyBorder="0" applyAlignment="0" applyProtection="0"/>
    <xf numFmtId="0" fontId="8" fillId="3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5" borderId="0" applyNumberFormat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9" fillId="0" borderId="0">
      <alignment vertical="center"/>
      <protection/>
    </xf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25" fillId="0" borderId="0">
      <alignment vertical="center"/>
      <protection/>
    </xf>
    <xf numFmtId="0" fontId="29" fillId="0" borderId="0">
      <alignment vertical="center"/>
      <protection/>
    </xf>
    <xf numFmtId="0" fontId="23" fillId="0" borderId="3" applyNumberFormat="0" applyFill="0" applyAlignment="0" applyProtection="0"/>
    <xf numFmtId="0" fontId="9" fillId="0" borderId="0">
      <alignment vertical="center"/>
      <protection/>
    </xf>
    <xf numFmtId="0" fontId="21" fillId="0" borderId="3" applyNumberFormat="0" applyFill="0" applyAlignment="0" applyProtection="0"/>
    <xf numFmtId="0" fontId="17" fillId="7" borderId="0" applyNumberFormat="0" applyBorder="0" applyAlignment="0" applyProtection="0"/>
    <xf numFmtId="0" fontId="7" fillId="0" borderId="4" applyNumberFormat="0" applyFill="0" applyAlignment="0" applyProtection="0"/>
    <xf numFmtId="0" fontId="17" fillId="3" borderId="0" applyNumberFormat="0" applyBorder="0" applyAlignment="0" applyProtection="0"/>
    <xf numFmtId="0" fontId="19" fillId="2" borderId="5" applyNumberFormat="0" applyAlignment="0" applyProtection="0"/>
    <xf numFmtId="0" fontId="11" fillId="2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8" borderId="6" applyNumberFormat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0">
      <alignment vertical="center"/>
      <protection/>
    </xf>
    <xf numFmtId="0" fontId="12" fillId="0" borderId="7" applyNumberFormat="0" applyFill="0" applyAlignment="0" applyProtection="0"/>
    <xf numFmtId="0" fontId="10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0" borderId="0">
      <alignment/>
      <protection/>
    </xf>
    <xf numFmtId="0" fontId="9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16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9" fillId="0" borderId="0">
      <alignment vertical="center"/>
      <protection/>
    </xf>
    <xf numFmtId="0" fontId="28" fillId="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16" fillId="0" borderId="0">
      <alignment/>
      <protection/>
    </xf>
    <xf numFmtId="0" fontId="30" fillId="0" borderId="0">
      <alignment vertical="center"/>
      <protection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0" borderId="0">
      <alignment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19" borderId="0" xfId="0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vertical="center" wrapText="1"/>
    </xf>
    <xf numFmtId="0" fontId="31" fillId="19" borderId="9" xfId="280" applyNumberFormat="1" applyFont="1" applyFill="1" applyBorder="1" applyAlignment="1">
      <alignment horizontal="center" vertical="center" wrapText="1"/>
      <protection/>
    </xf>
    <xf numFmtId="0" fontId="31" fillId="19" borderId="9" xfId="280" applyNumberFormat="1" applyFont="1" applyFill="1" applyBorder="1" applyAlignment="1">
      <alignment vertical="center" wrapText="1"/>
      <protection/>
    </xf>
    <xf numFmtId="180" fontId="32" fillId="19" borderId="10" xfId="0" applyNumberFormat="1" applyFont="1" applyFill="1" applyBorder="1" applyAlignment="1">
      <alignment horizontal="right" vertical="center" shrinkToFit="1"/>
    </xf>
    <xf numFmtId="180" fontId="32" fillId="19" borderId="9" xfId="0" applyNumberFormat="1" applyFont="1" applyFill="1" applyBorder="1" applyAlignment="1">
      <alignment vertical="center"/>
    </xf>
    <xf numFmtId="0" fontId="33" fillId="19" borderId="9" xfId="0" applyFont="1" applyFill="1" applyBorder="1" applyAlignment="1">
      <alignment vertical="center" wrapText="1"/>
    </xf>
    <xf numFmtId="0" fontId="33" fillId="19" borderId="11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182" fontId="2" fillId="19" borderId="9" xfId="0" applyNumberFormat="1" applyFont="1" applyFill="1" applyBorder="1" applyAlignment="1">
      <alignment vertical="center"/>
    </xf>
    <xf numFmtId="0" fontId="31" fillId="20" borderId="9" xfId="0" applyFont="1" applyFill="1" applyBorder="1" applyAlignment="1">
      <alignment horizontal="center" vertical="center" wrapText="1"/>
    </xf>
    <xf numFmtId="0" fontId="31" fillId="20" borderId="9" xfId="0" applyFont="1" applyFill="1" applyBorder="1" applyAlignment="1">
      <alignment vertical="center" wrapText="1"/>
    </xf>
    <xf numFmtId="0" fontId="31" fillId="20" borderId="9" xfId="280" applyNumberFormat="1" applyFont="1" applyFill="1" applyBorder="1" applyAlignment="1">
      <alignment horizontal="center" vertical="center" wrapText="1"/>
      <protection/>
    </xf>
    <xf numFmtId="0" fontId="31" fillId="20" borderId="9" xfId="280" applyNumberFormat="1" applyFont="1" applyFill="1" applyBorder="1" applyAlignment="1">
      <alignment vertical="center" wrapText="1"/>
      <protection/>
    </xf>
    <xf numFmtId="180" fontId="32" fillId="20" borderId="10" xfId="0" applyNumberFormat="1" applyFont="1" applyFill="1" applyBorder="1" applyAlignment="1">
      <alignment horizontal="right" vertical="center" shrinkToFit="1"/>
    </xf>
    <xf numFmtId="182" fontId="2" fillId="20" borderId="9" xfId="0" applyNumberFormat="1" applyFont="1" applyFill="1" applyBorder="1" applyAlignment="1">
      <alignment vertical="center"/>
    </xf>
    <xf numFmtId="183" fontId="31" fillId="19" borderId="9" xfId="0" applyNumberFormat="1" applyFont="1" applyFill="1" applyBorder="1" applyAlignment="1">
      <alignment horizontal="center" vertical="center" wrapText="1"/>
    </xf>
    <xf numFmtId="0" fontId="33" fillId="20" borderId="9" xfId="0" applyFont="1" applyFill="1" applyBorder="1" applyAlignment="1">
      <alignment vertical="center" wrapText="1"/>
    </xf>
    <xf numFmtId="181" fontId="1" fillId="0" borderId="9" xfId="0" applyNumberFormat="1" applyFont="1" applyFill="1" applyBorder="1" applyAlignment="1">
      <alignment horizontal="center" vertical="center" wrapText="1"/>
    </xf>
    <xf numFmtId="184" fontId="34" fillId="19" borderId="9" xfId="0" applyNumberFormat="1" applyFont="1" applyFill="1" applyBorder="1" applyAlignment="1">
      <alignment vertical="center" wrapText="1"/>
    </xf>
    <xf numFmtId="184" fontId="32" fillId="19" borderId="9" xfId="0" applyNumberFormat="1" applyFont="1" applyFill="1" applyBorder="1" applyAlignment="1">
      <alignment vertical="center" shrinkToFit="1"/>
    </xf>
    <xf numFmtId="181" fontId="31" fillId="19" borderId="9" xfId="0" applyNumberFormat="1" applyFont="1" applyFill="1" applyBorder="1" applyAlignment="1">
      <alignment horizontal="right" vertical="center" shrinkToFit="1"/>
    </xf>
    <xf numFmtId="184" fontId="34" fillId="19" borderId="9" xfId="0" applyNumberFormat="1" applyFont="1" applyFill="1" applyBorder="1" applyAlignment="1">
      <alignment horizontal="center" vertical="center"/>
    </xf>
    <xf numFmtId="184" fontId="32" fillId="20" borderId="9" xfId="0" applyNumberFormat="1" applyFont="1" applyFill="1" applyBorder="1" applyAlignment="1">
      <alignment vertical="center" shrinkToFit="1"/>
    </xf>
    <xf numFmtId="181" fontId="31" fillId="20" borderId="9" xfId="0" applyNumberFormat="1" applyFont="1" applyFill="1" applyBorder="1" applyAlignment="1">
      <alignment horizontal="right" vertical="center" shrinkToFit="1"/>
    </xf>
    <xf numFmtId="184" fontId="34" fillId="20" borderId="9" xfId="0" applyNumberFormat="1" applyFont="1" applyFill="1" applyBorder="1" applyAlignment="1">
      <alignment horizontal="center" vertical="center"/>
    </xf>
    <xf numFmtId="181" fontId="31" fillId="19" borderId="9" xfId="0" applyNumberFormat="1" applyFont="1" applyFill="1" applyBorder="1" applyAlignment="1">
      <alignment horizontal="center" vertical="center" shrinkToFit="1"/>
    </xf>
    <xf numFmtId="180" fontId="31" fillId="19" borderId="9" xfId="0" applyNumberFormat="1" applyFont="1" applyFill="1" applyBorder="1" applyAlignment="1">
      <alignment horizontal="center" vertical="center" wrapText="1"/>
    </xf>
    <xf numFmtId="49" fontId="31" fillId="19" borderId="9" xfId="280" applyNumberFormat="1" applyFont="1" applyFill="1" applyBorder="1" applyAlignment="1">
      <alignment horizontal="center" vertical="center" wrapText="1"/>
      <protection/>
    </xf>
    <xf numFmtId="181" fontId="31" fillId="20" borderId="9" xfId="0" applyNumberFormat="1" applyFont="1" applyFill="1" applyBorder="1" applyAlignment="1">
      <alignment horizontal="center" vertical="center" shrinkToFit="1"/>
    </xf>
    <xf numFmtId="180" fontId="31" fillId="20" borderId="9" xfId="0" applyNumberFormat="1" applyFont="1" applyFill="1" applyBorder="1" applyAlignment="1">
      <alignment horizontal="center" vertical="center" wrapText="1"/>
    </xf>
    <xf numFmtId="49" fontId="31" fillId="20" borderId="9" xfId="280" applyNumberFormat="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280" applyNumberFormat="1" applyFont="1" applyFill="1" applyBorder="1" applyAlignment="1">
      <alignment vertical="center" wrapText="1"/>
      <protection/>
    </xf>
    <xf numFmtId="180" fontId="32" fillId="0" borderId="10" xfId="0" applyNumberFormat="1" applyFont="1" applyFill="1" applyBorder="1" applyAlignment="1">
      <alignment horizontal="right" vertical="center" shrinkToFit="1"/>
    </xf>
    <xf numFmtId="182" fontId="2" fillId="0" borderId="9" xfId="0" applyNumberFormat="1" applyFont="1" applyFill="1" applyBorder="1" applyAlignment="1">
      <alignment vertical="center"/>
    </xf>
    <xf numFmtId="0" fontId="31" fillId="19" borderId="9" xfId="0" applyNumberFormat="1" applyFont="1" applyFill="1" applyBorder="1" applyAlignment="1">
      <alignment vertical="center" wrapText="1"/>
    </xf>
    <xf numFmtId="0" fontId="31" fillId="19" borderId="9" xfId="0" applyNumberFormat="1" applyFont="1" applyFill="1" applyBorder="1" applyAlignment="1">
      <alignment horizontal="center" vertical="center" wrapText="1"/>
    </xf>
    <xf numFmtId="185" fontId="32" fillId="19" borderId="10" xfId="0" applyNumberFormat="1" applyFont="1" applyFill="1" applyBorder="1" applyAlignment="1">
      <alignment horizontal="right" vertical="center" shrinkToFit="1"/>
    </xf>
    <xf numFmtId="0" fontId="33" fillId="0" borderId="9" xfId="0" applyNumberFormat="1" applyFont="1" applyFill="1" applyBorder="1" applyAlignment="1">
      <alignment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185" fontId="32" fillId="0" borderId="10" xfId="0" applyNumberFormat="1" applyFont="1" applyFill="1" applyBorder="1" applyAlignment="1">
      <alignment horizontal="right" vertical="center" shrinkToFit="1"/>
    </xf>
    <xf numFmtId="0" fontId="33" fillId="20" borderId="9" xfId="0" applyNumberFormat="1" applyFont="1" applyFill="1" applyBorder="1" applyAlignment="1">
      <alignment vertical="center" wrapText="1"/>
    </xf>
    <xf numFmtId="0" fontId="33" fillId="20" borderId="9" xfId="0" applyNumberFormat="1" applyFont="1" applyFill="1" applyBorder="1" applyAlignment="1">
      <alignment horizontal="center" vertical="center" wrapText="1"/>
    </xf>
    <xf numFmtId="185" fontId="32" fillId="20" borderId="10" xfId="0" applyNumberFormat="1" applyFont="1" applyFill="1" applyBorder="1" applyAlignment="1">
      <alignment horizontal="right" vertical="center" shrinkToFit="1"/>
    </xf>
    <xf numFmtId="0" fontId="33" fillId="19" borderId="9" xfId="0" applyNumberFormat="1" applyFont="1" applyFill="1" applyBorder="1" applyAlignment="1">
      <alignment vertical="center" wrapText="1"/>
    </xf>
    <xf numFmtId="0" fontId="33" fillId="19" borderId="9" xfId="0" applyNumberFormat="1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185" fontId="32" fillId="19" borderId="10" xfId="0" applyNumberFormat="1" applyFont="1" applyFill="1" applyBorder="1" applyAlignment="1">
      <alignment horizontal="center" vertical="center" wrapText="1"/>
    </xf>
    <xf numFmtId="185" fontId="32" fillId="19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center" vertical="center" shrinkToFit="1"/>
    </xf>
    <xf numFmtId="180" fontId="2" fillId="0" borderId="0" xfId="0" applyNumberFormat="1" applyFont="1" applyFill="1" applyAlignment="1">
      <alignment horizontal="center" vertical="center" shrinkToFit="1"/>
    </xf>
    <xf numFmtId="184" fontId="32" fillId="0" borderId="9" xfId="0" applyNumberFormat="1" applyFont="1" applyFill="1" applyBorder="1" applyAlignment="1">
      <alignment vertical="center" shrinkToFit="1"/>
    </xf>
    <xf numFmtId="184" fontId="34" fillId="0" borderId="9" xfId="0" applyNumberFormat="1" applyFont="1" applyFill="1" applyBorder="1" applyAlignment="1">
      <alignment horizontal="center" vertical="center"/>
    </xf>
    <xf numFmtId="181" fontId="31" fillId="0" borderId="9" xfId="0" applyNumberFormat="1" applyFont="1" applyFill="1" applyBorder="1" applyAlignment="1">
      <alignment horizontal="right" vertical="center" shrinkToFit="1"/>
    </xf>
    <xf numFmtId="185" fontId="32" fillId="19" borderId="9" xfId="0" applyNumberFormat="1" applyFont="1" applyFill="1" applyBorder="1" applyAlignment="1">
      <alignment horizontal="right" vertical="center" shrinkToFit="1"/>
    </xf>
    <xf numFmtId="181" fontId="31" fillId="19" borderId="9" xfId="0" applyNumberFormat="1" applyFont="1" applyFill="1" applyBorder="1" applyAlignment="1">
      <alignment horizontal="center" vertical="center" wrapText="1"/>
    </xf>
    <xf numFmtId="185" fontId="32" fillId="0" borderId="9" xfId="0" applyNumberFormat="1" applyFont="1" applyFill="1" applyBorder="1" applyAlignment="1">
      <alignment horizontal="center" vertical="center" wrapText="1"/>
    </xf>
    <xf numFmtId="185" fontId="32" fillId="0" borderId="9" xfId="0" applyNumberFormat="1" applyFont="1" applyFill="1" applyBorder="1" applyAlignment="1">
      <alignment horizontal="right" vertical="center" shrinkToFit="1"/>
    </xf>
    <xf numFmtId="180" fontId="31" fillId="0" borderId="9" xfId="0" applyNumberFormat="1" applyFont="1" applyFill="1" applyBorder="1" applyAlignment="1">
      <alignment horizontal="center" vertical="center" wrapText="1"/>
    </xf>
    <xf numFmtId="181" fontId="31" fillId="0" borderId="9" xfId="0" applyNumberFormat="1" applyFont="1" applyFill="1" applyBorder="1" applyAlignment="1">
      <alignment horizontal="center" vertical="center" wrapText="1"/>
    </xf>
    <xf numFmtId="185" fontId="32" fillId="20" borderId="9" xfId="0" applyNumberFormat="1" applyFont="1" applyFill="1" applyBorder="1" applyAlignment="1">
      <alignment horizontal="center" vertical="center" wrapText="1"/>
    </xf>
    <xf numFmtId="185" fontId="32" fillId="20" borderId="9" xfId="0" applyNumberFormat="1" applyFont="1" applyFill="1" applyBorder="1" applyAlignment="1">
      <alignment horizontal="right" vertical="center" shrinkToFit="1"/>
    </xf>
    <xf numFmtId="181" fontId="31" fillId="20" borderId="9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shrinkToFit="1"/>
    </xf>
    <xf numFmtId="181" fontId="31" fillId="0" borderId="9" xfId="0" applyNumberFormat="1" applyFont="1" applyFill="1" applyBorder="1" applyAlignment="1">
      <alignment horizontal="center" vertical="center" shrinkToFit="1"/>
    </xf>
    <xf numFmtId="49" fontId="31" fillId="0" borderId="9" xfId="280" applyNumberFormat="1" applyFont="1" applyFill="1" applyBorder="1" applyAlignment="1">
      <alignment horizontal="center" vertical="center" wrapText="1"/>
      <protection/>
    </xf>
  </cellXfs>
  <cellStyles count="267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10 3" xfId="21"/>
    <cellStyle name="常规 13 2" xfId="22"/>
    <cellStyle name="Comma [0]" xfId="23"/>
    <cellStyle name="Comma" xfId="24"/>
    <cellStyle name="常规 7 3" xfId="25"/>
    <cellStyle name="40% - 强调文字颜色 3" xfId="26"/>
    <cellStyle name="常规 31 2" xfId="27"/>
    <cellStyle name="常规 26 2" xfId="28"/>
    <cellStyle name="差" xfId="29"/>
    <cellStyle name="60% - 强调文字颜色 3" xfId="30"/>
    <cellStyle name="Hyperlink" xfId="31"/>
    <cellStyle name="Percent" xfId="32"/>
    <cellStyle name="Followed Hyperlink" xfId="33"/>
    <cellStyle name="注释" xfId="34"/>
    <cellStyle name="常规 6" xfId="35"/>
    <cellStyle name="60% - 强调文字颜色 2" xfId="36"/>
    <cellStyle name="标题 4" xfId="37"/>
    <cellStyle name="警告文本" xfId="38"/>
    <cellStyle name="标题" xfId="39"/>
    <cellStyle name="解释性文本" xfId="40"/>
    <cellStyle name="常规 54 2" xfId="41"/>
    <cellStyle name="常规 65 2 2" xfId="42"/>
    <cellStyle name="常规 12" xfId="43"/>
    <cellStyle name="标题 1" xfId="44"/>
    <cellStyle name="常规 35 2 2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31" xfId="52"/>
    <cellStyle name="常规 26" xfId="53"/>
    <cellStyle name="检查单元格" xfId="54"/>
    <cellStyle name="常规 26 3 2" xfId="55"/>
    <cellStyle name="常规 13 10" xfId="56"/>
    <cellStyle name="20% - 强调文字颜色 6" xfId="57"/>
    <cellStyle name="强调文字颜色 2" xfId="58"/>
    <cellStyle name="常规 6 2 3" xfId="59"/>
    <cellStyle name="链接单元格" xfId="60"/>
    <cellStyle name="汇总" xfId="61"/>
    <cellStyle name="好" xfId="62"/>
    <cellStyle name="适中" xfId="63"/>
    <cellStyle name="常规 8 2" xfId="64"/>
    <cellStyle name="20% - 强调文字颜色 5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常规 26 3" xfId="74"/>
    <cellStyle name="常规 31 3" xfId="75"/>
    <cellStyle name="40% - 强调文字颜色 4" xfId="76"/>
    <cellStyle name="强调文字颜色 5" xfId="77"/>
    <cellStyle name="常规 26 4" xfId="78"/>
    <cellStyle name="40% - 强调文字颜色 5" xfId="79"/>
    <cellStyle name="常规 48 2" xfId="80"/>
    <cellStyle name="常规 53 2" xfId="81"/>
    <cellStyle name="60% - 强调文字颜色 5" xfId="82"/>
    <cellStyle name="强调文字颜色 6" xfId="83"/>
    <cellStyle name="常规 26 5" xfId="84"/>
    <cellStyle name="40% - 强调文字颜色 6" xfId="85"/>
    <cellStyle name="常规 48 3" xfId="86"/>
    <cellStyle name="常规 53 3" xfId="87"/>
    <cellStyle name="60% - 强调文字颜色 6" xfId="88"/>
    <cellStyle name="常规 10 2 2 2 2 2 2 2" xfId="89"/>
    <cellStyle name="常规 47" xfId="90"/>
    <cellStyle name="常规 52" xfId="91"/>
    <cellStyle name="常规 13 2 2" xfId="92"/>
    <cellStyle name="常规 48" xfId="93"/>
    <cellStyle name="常规 53" xfId="94"/>
    <cellStyle name="常规 10" xfId="95"/>
    <cellStyle name="常规 16 2" xfId="96"/>
    <cellStyle name="常规 21 2" xfId="97"/>
    <cellStyle name="常规 10 2" xfId="98"/>
    <cellStyle name="常规 16 2 2" xfId="99"/>
    <cellStyle name="常规 21 2 2" xfId="100"/>
    <cellStyle name="常规 10 2 2" xfId="101"/>
    <cellStyle name="常规 10 2 2 2" xfId="102"/>
    <cellStyle name="常规 10 2 2 2 2 2 2 2 2" xfId="103"/>
    <cellStyle name="常规 47 2" xfId="104"/>
    <cellStyle name="常规 52 2" xfId="105"/>
    <cellStyle name="常规 10 2 2 2 2 2 2 2_缺口资金统计表(杜局） 2" xfId="106"/>
    <cellStyle name="常规 10 2 3" xfId="107"/>
    <cellStyle name="常规 11" xfId="108"/>
    <cellStyle name="常规 21 3" xfId="109"/>
    <cellStyle name="常规 13" xfId="110"/>
    <cellStyle name="常规 11 2" xfId="111"/>
    <cellStyle name="常规 13 3" xfId="112"/>
    <cellStyle name="常规 13 4" xfId="113"/>
    <cellStyle name="常规 14" xfId="114"/>
    <cellStyle name="常规 14 2" xfId="115"/>
    <cellStyle name="常规 14 2 2" xfId="116"/>
    <cellStyle name="常规 14 3" xfId="117"/>
    <cellStyle name="常规 15" xfId="118"/>
    <cellStyle name="常规 20" xfId="119"/>
    <cellStyle name="常规 16" xfId="120"/>
    <cellStyle name="常规 21" xfId="121"/>
    <cellStyle name="常规 17" xfId="122"/>
    <cellStyle name="常规 22" xfId="123"/>
    <cellStyle name="常规 17 2 2 2" xfId="124"/>
    <cellStyle name="常规 55 2 2" xfId="125"/>
    <cellStyle name="常规 17 2 2 2 2" xfId="126"/>
    <cellStyle name="常规 17 2 2 2 2 2" xfId="127"/>
    <cellStyle name="常规 17 2 2 2 3" xfId="128"/>
    <cellStyle name="常规 17 2 3" xfId="129"/>
    <cellStyle name="常规 55 3" xfId="130"/>
    <cellStyle name="常规 17 2 3 2" xfId="131"/>
    <cellStyle name="常规 17 2 3 2 2" xfId="132"/>
    <cellStyle name="常规 17 2 3 3" xfId="133"/>
    <cellStyle name="常规 20 2" xfId="134"/>
    <cellStyle name="常规 17 5" xfId="135"/>
    <cellStyle name="常规 58" xfId="136"/>
    <cellStyle name="常规 63" xfId="137"/>
    <cellStyle name="常规 17 5 2" xfId="138"/>
    <cellStyle name="常规 58 2" xfId="139"/>
    <cellStyle name="常规 63 2" xfId="140"/>
    <cellStyle name="常规 17 5 2 2" xfId="141"/>
    <cellStyle name="常规 58 2 2" xfId="142"/>
    <cellStyle name="常规 63 2 2" xfId="143"/>
    <cellStyle name="常规 17 5 3" xfId="144"/>
    <cellStyle name="常规 58 3" xfId="145"/>
    <cellStyle name="常规 84" xfId="146"/>
    <cellStyle name="常规 18" xfId="147"/>
    <cellStyle name="常规 23" xfId="148"/>
    <cellStyle name="常规 18 2" xfId="149"/>
    <cellStyle name="常规 23 2" xfId="150"/>
    <cellStyle name="常规 18 2 2" xfId="151"/>
    <cellStyle name="常规 23 2 2" xfId="152"/>
    <cellStyle name="常规 24 3" xfId="153"/>
    <cellStyle name="常规 18 2 4" xfId="154"/>
    <cellStyle name="常规 18 3" xfId="155"/>
    <cellStyle name="常规 23 3" xfId="156"/>
    <cellStyle name="常规 19" xfId="157"/>
    <cellStyle name="常规 24" xfId="158"/>
    <cellStyle name="常规 2" xfId="159"/>
    <cellStyle name="常规 2 2" xfId="160"/>
    <cellStyle name="常规 2 2 2" xfId="161"/>
    <cellStyle name="常规 37" xfId="162"/>
    <cellStyle name="常规 42" xfId="163"/>
    <cellStyle name="常规 2 2 2 2" xfId="164"/>
    <cellStyle name="常规 42 2" xfId="165"/>
    <cellStyle name="常规 2 2 3" xfId="166"/>
    <cellStyle name="常规 38" xfId="167"/>
    <cellStyle name="常规 43" xfId="168"/>
    <cellStyle name="常规 2 3" xfId="169"/>
    <cellStyle name="常规 2 4" xfId="170"/>
    <cellStyle name="常规 2 4 2_2016-2018年_4" xfId="171"/>
    <cellStyle name="常规 2 5" xfId="172"/>
    <cellStyle name="常规 2_(第二稿投资修改）县级规划表2016-3-3" xfId="173"/>
    <cellStyle name="常规 4 2" xfId="174"/>
    <cellStyle name="常规 20 2 2" xfId="175"/>
    <cellStyle name="常规 20 3" xfId="176"/>
    <cellStyle name="常规 22 2" xfId="177"/>
    <cellStyle name="常规 55" xfId="178"/>
    <cellStyle name="常规 22 2 2" xfId="179"/>
    <cellStyle name="常规 55 2" xfId="180"/>
    <cellStyle name="常规 22 3" xfId="181"/>
    <cellStyle name="常规 56" xfId="182"/>
    <cellStyle name="常规 61" xfId="183"/>
    <cellStyle name="常规 24 2" xfId="184"/>
    <cellStyle name="常规 24 2 2" xfId="185"/>
    <cellStyle name="常规 25" xfId="186"/>
    <cellStyle name="常规 30" xfId="187"/>
    <cellStyle name="常规 25 2" xfId="188"/>
    <cellStyle name="常规 30 2" xfId="189"/>
    <cellStyle name="常规 25 2 2" xfId="190"/>
    <cellStyle name="常规 30 2 2" xfId="191"/>
    <cellStyle name="常规 25 3" xfId="192"/>
    <cellStyle name="常规 30 3" xfId="193"/>
    <cellStyle name="常规 26 2 2" xfId="194"/>
    <cellStyle name="常规 31 2 2" xfId="195"/>
    <cellStyle name="常规 26 3 2 2" xfId="196"/>
    <cellStyle name="常规 26 3 3" xfId="197"/>
    <cellStyle name="常规 26 4 2" xfId="198"/>
    <cellStyle name="常规 26 4 2 2" xfId="199"/>
    <cellStyle name="常规 26 4 3" xfId="200"/>
    <cellStyle name="常规 27" xfId="201"/>
    <cellStyle name="常规 32" xfId="202"/>
    <cellStyle name="常规 27 2" xfId="203"/>
    <cellStyle name="常规 32 2" xfId="204"/>
    <cellStyle name="常规 27 2 2" xfId="205"/>
    <cellStyle name="常规 32 2 2" xfId="206"/>
    <cellStyle name="常规 36" xfId="207"/>
    <cellStyle name="常规 41" xfId="208"/>
    <cellStyle name="常规 27 3" xfId="209"/>
    <cellStyle name="常规 32 3" xfId="210"/>
    <cellStyle name="常规 28" xfId="211"/>
    <cellStyle name="常规 33" xfId="212"/>
    <cellStyle name="常规 57 2" xfId="213"/>
    <cellStyle name="常规 29" xfId="214"/>
    <cellStyle name="常规 34" xfId="215"/>
    <cellStyle name="常规 57 3" xfId="216"/>
    <cellStyle name="常规 29 2" xfId="217"/>
    <cellStyle name="常规 34 2" xfId="218"/>
    <cellStyle name="常规 3" xfId="219"/>
    <cellStyle name="常规 3 2" xfId="220"/>
    <cellStyle name="常规 3 4" xfId="221"/>
    <cellStyle name="常规 33 2" xfId="222"/>
    <cellStyle name="常规 57 2 2" xfId="223"/>
    <cellStyle name="常规 33 2 2" xfId="224"/>
    <cellStyle name="常规 33 3" xfId="225"/>
    <cellStyle name="常规 34 2 2" xfId="226"/>
    <cellStyle name="常规 34 3" xfId="227"/>
    <cellStyle name="常规 35" xfId="228"/>
    <cellStyle name="常规 40" xfId="229"/>
    <cellStyle name="常规 35 2" xfId="230"/>
    <cellStyle name="常规 35 3" xfId="231"/>
    <cellStyle name="常规 4" xfId="232"/>
    <cellStyle name="常规 4 2 2" xfId="233"/>
    <cellStyle name="常规 47 2 2" xfId="234"/>
    <cellStyle name="常规 52 2 2" xfId="235"/>
    <cellStyle name="常规 47 3" xfId="236"/>
    <cellStyle name="常规 52 3" xfId="237"/>
    <cellStyle name="常规 48 2 2" xfId="238"/>
    <cellStyle name="常规 53 2 2" xfId="239"/>
    <cellStyle name="常规 5" xfId="240"/>
    <cellStyle name="常规 50" xfId="241"/>
    <cellStyle name="常规 50 2" xfId="242"/>
    <cellStyle name="常规 50 2 2" xfId="243"/>
    <cellStyle name="常规 50 3" xfId="244"/>
    <cellStyle name="常规 54" xfId="245"/>
    <cellStyle name="常规 54 2 2" xfId="246"/>
    <cellStyle name="常规 54 3" xfId="247"/>
    <cellStyle name="常规 56 2" xfId="248"/>
    <cellStyle name="常规 56 2 2" xfId="249"/>
    <cellStyle name="常规 56 3" xfId="250"/>
    <cellStyle name="常规 57" xfId="251"/>
    <cellStyle name="常规 6 2" xfId="252"/>
    <cellStyle name="常规 6 2 2" xfId="253"/>
    <cellStyle name="常规 6 3" xfId="254"/>
    <cellStyle name="常规 6 4" xfId="255"/>
    <cellStyle name="常规 65" xfId="256"/>
    <cellStyle name="常规 70" xfId="257"/>
    <cellStyle name="常规 65 2" xfId="258"/>
    <cellStyle name="常规 67" xfId="259"/>
    <cellStyle name="常规 72" xfId="260"/>
    <cellStyle name="常规 68" xfId="261"/>
    <cellStyle name="常规 73" xfId="262"/>
    <cellStyle name="常规 69" xfId="263"/>
    <cellStyle name="常规 7" xfId="264"/>
    <cellStyle name="常规 7 2" xfId="265"/>
    <cellStyle name="常规 7 2 2" xfId="266"/>
    <cellStyle name="常规 7 2 3" xfId="267"/>
    <cellStyle name="常规 7 4" xfId="268"/>
    <cellStyle name="常规 72 2" xfId="269"/>
    <cellStyle name="常规 72 2 2" xfId="270"/>
    <cellStyle name="常规 72 2 2 2" xfId="271"/>
    <cellStyle name="常规 8" xfId="272"/>
    <cellStyle name="常规 84 2" xfId="273"/>
    <cellStyle name="常规 9" xfId="274"/>
    <cellStyle name="常规 9 2" xfId="275"/>
    <cellStyle name="常规 9 2 2" xfId="276"/>
    <cellStyle name="常规 9 2 3" xfId="277"/>
    <cellStyle name="常规 9 3" xfId="278"/>
    <cellStyle name="常规 9 4" xfId="279"/>
    <cellStyle name="常规_明细表" xfId="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8"/>
  <sheetViews>
    <sheetView showZeros="0" tabSelected="1" zoomScaleSheetLayoutView="100" workbookViewId="0" topLeftCell="A1">
      <selection activeCell="D5" sqref="D5"/>
    </sheetView>
  </sheetViews>
  <sheetFormatPr defaultColWidth="8.75390625" defaultRowHeight="14.25"/>
  <cols>
    <col min="1" max="1" width="4.75390625" style="2" customWidth="1"/>
    <col min="2" max="2" width="12.625" style="3" customWidth="1"/>
    <col min="3" max="3" width="5.875" style="4" customWidth="1"/>
    <col min="4" max="4" width="38.00390625" style="5" customWidth="1"/>
    <col min="5" max="5" width="5.875" style="6" customWidth="1"/>
    <col min="6" max="6" width="16.375" style="7" customWidth="1"/>
    <col min="7" max="7" width="7.625" style="8" customWidth="1"/>
    <col min="8" max="8" width="7.00390625" style="9" customWidth="1"/>
    <col min="9" max="9" width="6.25390625" style="9" customWidth="1"/>
    <col min="10" max="11" width="3.25390625" style="9" customWidth="1"/>
    <col min="12" max="12" width="7.75390625" style="9" customWidth="1"/>
    <col min="13" max="13" width="2.375" style="9" customWidth="1"/>
    <col min="14" max="14" width="2.375" style="10" customWidth="1"/>
    <col min="15" max="17" width="2.375" style="9" customWidth="1"/>
    <col min="18" max="18" width="5.625" style="9" customWidth="1"/>
    <col min="19" max="19" width="13.875" style="9" customWidth="1"/>
    <col min="20" max="20" width="6.50390625" style="9" customWidth="1"/>
    <col min="21" max="16384" width="8.75390625" style="2" customWidth="1"/>
  </cols>
  <sheetData>
    <row r="1" spans="2:20" ht="32.25" customHeight="1">
      <c r="B1" s="11" t="s">
        <v>0</v>
      </c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38.2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 t="s">
        <v>7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8" t="s">
        <v>8</v>
      </c>
      <c r="S2" s="18" t="s">
        <v>9</v>
      </c>
      <c r="T2" s="13" t="s">
        <v>10</v>
      </c>
    </row>
    <row r="3" spans="1:20" s="1" customFormat="1" ht="38.25" customHeight="1">
      <c r="A3" s="13"/>
      <c r="B3" s="13"/>
      <c r="C3" s="13"/>
      <c r="D3" s="13"/>
      <c r="E3" s="14"/>
      <c r="F3" s="14"/>
      <c r="G3" s="17" t="s">
        <v>11</v>
      </c>
      <c r="H3" s="16" t="s">
        <v>12</v>
      </c>
      <c r="I3" s="16"/>
      <c r="J3" s="16"/>
      <c r="K3" s="16"/>
      <c r="L3" s="16"/>
      <c r="M3" s="16" t="s">
        <v>13</v>
      </c>
      <c r="N3" s="16"/>
      <c r="O3" s="16"/>
      <c r="P3" s="16"/>
      <c r="Q3" s="18" t="s">
        <v>14</v>
      </c>
      <c r="R3" s="18"/>
      <c r="S3" s="18"/>
      <c r="T3" s="14"/>
    </row>
    <row r="4" spans="1:20" s="1" customFormat="1" ht="66.75" customHeight="1">
      <c r="A4" s="13"/>
      <c r="B4" s="13"/>
      <c r="C4" s="13"/>
      <c r="D4" s="13"/>
      <c r="E4" s="14"/>
      <c r="F4" s="14"/>
      <c r="G4" s="17"/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38" t="s">
        <v>21</v>
      </c>
      <c r="O4" s="18" t="s">
        <v>22</v>
      </c>
      <c r="P4" s="18" t="s">
        <v>19</v>
      </c>
      <c r="Q4" s="18"/>
      <c r="R4" s="18"/>
      <c r="S4" s="18"/>
      <c r="T4" s="14"/>
    </row>
    <row r="5" spans="1:20" ht="60" customHeight="1">
      <c r="A5" s="19" t="s">
        <v>23</v>
      </c>
      <c r="B5" s="20" t="s">
        <v>24</v>
      </c>
      <c r="C5" s="19" t="s">
        <v>25</v>
      </c>
      <c r="D5" s="20" t="s">
        <v>26</v>
      </c>
      <c r="E5" s="21" t="s">
        <v>27</v>
      </c>
      <c r="F5" s="22" t="s">
        <v>28</v>
      </c>
      <c r="G5" s="23">
        <f aca="true" t="shared" si="0" ref="G5:G11">L5</f>
        <v>30</v>
      </c>
      <c r="H5" s="24">
        <v>30</v>
      </c>
      <c r="I5" s="39"/>
      <c r="J5" s="40"/>
      <c r="K5" s="40"/>
      <c r="L5" s="40">
        <f aca="true" t="shared" si="1" ref="L5:L11">K5+J5+I5+H5</f>
        <v>30</v>
      </c>
      <c r="M5" s="41"/>
      <c r="N5" s="41"/>
      <c r="O5" s="41"/>
      <c r="P5" s="41"/>
      <c r="Q5" s="46"/>
      <c r="R5" s="47" t="s">
        <v>29</v>
      </c>
      <c r="S5" s="47" t="s">
        <v>30</v>
      </c>
      <c r="T5" s="48"/>
    </row>
    <row r="6" spans="1:20" ht="60" customHeight="1">
      <c r="A6" s="19" t="s">
        <v>23</v>
      </c>
      <c r="B6" s="20" t="s">
        <v>31</v>
      </c>
      <c r="C6" s="19" t="s">
        <v>32</v>
      </c>
      <c r="D6" s="20" t="s">
        <v>33</v>
      </c>
      <c r="E6" s="21" t="s">
        <v>27</v>
      </c>
      <c r="F6" s="22" t="s">
        <v>34</v>
      </c>
      <c r="G6" s="23">
        <f t="shared" si="0"/>
        <v>35</v>
      </c>
      <c r="H6" s="24">
        <v>35</v>
      </c>
      <c r="I6" s="39"/>
      <c r="J6" s="40"/>
      <c r="K6" s="40"/>
      <c r="L6" s="40">
        <f t="shared" si="1"/>
        <v>35</v>
      </c>
      <c r="M6" s="41"/>
      <c r="N6" s="41"/>
      <c r="O6" s="41"/>
      <c r="P6" s="41"/>
      <c r="Q6" s="46"/>
      <c r="R6" s="47" t="s">
        <v>29</v>
      </c>
      <c r="S6" s="47" t="s">
        <v>35</v>
      </c>
      <c r="T6" s="48"/>
    </row>
    <row r="7" spans="1:20" ht="60" customHeight="1">
      <c r="A7" s="19" t="s">
        <v>23</v>
      </c>
      <c r="B7" s="20" t="s">
        <v>36</v>
      </c>
      <c r="C7" s="19" t="s">
        <v>37</v>
      </c>
      <c r="D7" s="20" t="s">
        <v>38</v>
      </c>
      <c r="E7" s="21" t="s">
        <v>27</v>
      </c>
      <c r="F7" s="22" t="s">
        <v>39</v>
      </c>
      <c r="G7" s="23">
        <f t="shared" si="0"/>
        <v>65</v>
      </c>
      <c r="H7" s="24">
        <v>65</v>
      </c>
      <c r="I7" s="39"/>
      <c r="J7" s="40"/>
      <c r="K7" s="40"/>
      <c r="L7" s="40">
        <f t="shared" si="1"/>
        <v>65</v>
      </c>
      <c r="M7" s="41"/>
      <c r="N7" s="41"/>
      <c r="O7" s="41"/>
      <c r="P7" s="41"/>
      <c r="Q7" s="46"/>
      <c r="R7" s="47" t="s">
        <v>29</v>
      </c>
      <c r="S7" s="47" t="s">
        <v>40</v>
      </c>
      <c r="T7" s="48"/>
    </row>
    <row r="8" spans="1:20" ht="60" customHeight="1">
      <c r="A8" s="19" t="s">
        <v>23</v>
      </c>
      <c r="B8" s="20" t="s">
        <v>41</v>
      </c>
      <c r="C8" s="19" t="s">
        <v>42</v>
      </c>
      <c r="D8" s="20" t="s">
        <v>43</v>
      </c>
      <c r="E8" s="21" t="s">
        <v>27</v>
      </c>
      <c r="F8" s="22" t="s">
        <v>44</v>
      </c>
      <c r="G8" s="23">
        <f t="shared" si="0"/>
        <v>130</v>
      </c>
      <c r="H8" s="24">
        <v>130</v>
      </c>
      <c r="I8" s="39"/>
      <c r="J8" s="40"/>
      <c r="K8" s="40"/>
      <c r="L8" s="40">
        <f t="shared" si="1"/>
        <v>130</v>
      </c>
      <c r="M8" s="41"/>
      <c r="N8" s="41"/>
      <c r="O8" s="41"/>
      <c r="P8" s="41"/>
      <c r="Q8" s="46"/>
      <c r="R8" s="47" t="s">
        <v>29</v>
      </c>
      <c r="S8" s="47" t="s">
        <v>45</v>
      </c>
      <c r="T8" s="48"/>
    </row>
    <row r="9" spans="1:20" ht="66.75" customHeight="1">
      <c r="A9" s="19" t="s">
        <v>23</v>
      </c>
      <c r="B9" s="20" t="s">
        <v>46</v>
      </c>
      <c r="C9" s="19" t="s">
        <v>47</v>
      </c>
      <c r="D9" s="20" t="s">
        <v>48</v>
      </c>
      <c r="E9" s="21" t="s">
        <v>27</v>
      </c>
      <c r="F9" s="22" t="s">
        <v>49</v>
      </c>
      <c r="G9" s="23">
        <f t="shared" si="0"/>
        <v>60</v>
      </c>
      <c r="H9" s="24">
        <v>60</v>
      </c>
      <c r="I9" s="39"/>
      <c r="J9" s="40"/>
      <c r="K9" s="40"/>
      <c r="L9" s="40">
        <f t="shared" si="1"/>
        <v>60</v>
      </c>
      <c r="M9" s="41"/>
      <c r="N9" s="41"/>
      <c r="O9" s="41"/>
      <c r="P9" s="41"/>
      <c r="Q9" s="46"/>
      <c r="R9" s="47" t="s">
        <v>29</v>
      </c>
      <c r="S9" s="47" t="s">
        <v>50</v>
      </c>
      <c r="T9" s="48"/>
    </row>
    <row r="10" spans="1:20" ht="66.75" customHeight="1">
      <c r="A10" s="19" t="s">
        <v>23</v>
      </c>
      <c r="B10" s="20" t="s">
        <v>51</v>
      </c>
      <c r="C10" s="19" t="s">
        <v>52</v>
      </c>
      <c r="D10" s="20" t="s">
        <v>53</v>
      </c>
      <c r="E10" s="21" t="s">
        <v>27</v>
      </c>
      <c r="F10" s="22" t="s">
        <v>54</v>
      </c>
      <c r="G10" s="23">
        <f t="shared" si="0"/>
        <v>39</v>
      </c>
      <c r="H10" s="24">
        <v>39</v>
      </c>
      <c r="I10" s="39"/>
      <c r="J10" s="40"/>
      <c r="K10" s="40"/>
      <c r="L10" s="40">
        <f t="shared" si="1"/>
        <v>39</v>
      </c>
      <c r="M10" s="41"/>
      <c r="N10" s="41"/>
      <c r="O10" s="41"/>
      <c r="P10" s="41"/>
      <c r="Q10" s="46"/>
      <c r="R10" s="47" t="s">
        <v>29</v>
      </c>
      <c r="S10" s="47" t="s">
        <v>55</v>
      </c>
      <c r="T10" s="48"/>
    </row>
    <row r="11" spans="1:20" ht="60" customHeight="1">
      <c r="A11" s="19" t="s">
        <v>23</v>
      </c>
      <c r="B11" s="20" t="s">
        <v>56</v>
      </c>
      <c r="C11" s="19" t="s">
        <v>57</v>
      </c>
      <c r="D11" s="20" t="s">
        <v>58</v>
      </c>
      <c r="E11" s="21" t="s">
        <v>27</v>
      </c>
      <c r="F11" s="22" t="s">
        <v>59</v>
      </c>
      <c r="G11" s="23">
        <f t="shared" si="0"/>
        <v>32</v>
      </c>
      <c r="H11" s="24">
        <v>32</v>
      </c>
      <c r="I11" s="39"/>
      <c r="J11" s="40"/>
      <c r="K11" s="40"/>
      <c r="L11" s="40">
        <f t="shared" si="1"/>
        <v>32</v>
      </c>
      <c r="M11" s="41"/>
      <c r="N11" s="41"/>
      <c r="O11" s="41"/>
      <c r="P11" s="41"/>
      <c r="Q11" s="46"/>
      <c r="R11" s="47" t="s">
        <v>29</v>
      </c>
      <c r="S11" s="47" t="s">
        <v>35</v>
      </c>
      <c r="T11" s="48"/>
    </row>
    <row r="12" spans="1:20" ht="48" customHeight="1">
      <c r="A12" s="19" t="s">
        <v>23</v>
      </c>
      <c r="B12" s="20" t="s">
        <v>60</v>
      </c>
      <c r="C12" s="19" t="s">
        <v>61</v>
      </c>
      <c r="D12" s="20" t="s">
        <v>62</v>
      </c>
      <c r="E12" s="21" t="s">
        <v>27</v>
      </c>
      <c r="F12" s="22" t="s">
        <v>63</v>
      </c>
      <c r="G12" s="23">
        <f aca="true" t="shared" si="2" ref="G12:G68">L12</f>
        <v>37</v>
      </c>
      <c r="H12" s="24">
        <v>37</v>
      </c>
      <c r="I12" s="39"/>
      <c r="J12" s="40"/>
      <c r="K12" s="40"/>
      <c r="L12" s="40">
        <f aca="true" t="shared" si="3" ref="L12:L35">K12+J12+I12+H12</f>
        <v>37</v>
      </c>
      <c r="M12" s="41"/>
      <c r="N12" s="41"/>
      <c r="O12" s="41"/>
      <c r="P12" s="41"/>
      <c r="Q12" s="46"/>
      <c r="R12" s="47" t="s">
        <v>29</v>
      </c>
      <c r="S12" s="47" t="s">
        <v>64</v>
      </c>
      <c r="T12" s="48"/>
    </row>
    <row r="13" spans="1:20" ht="60" customHeight="1">
      <c r="A13" s="19" t="s">
        <v>23</v>
      </c>
      <c r="B13" s="20" t="s">
        <v>65</v>
      </c>
      <c r="C13" s="19" t="s">
        <v>66</v>
      </c>
      <c r="D13" s="20" t="s">
        <v>67</v>
      </c>
      <c r="E13" s="21" t="s">
        <v>27</v>
      </c>
      <c r="F13" s="22" t="s">
        <v>68</v>
      </c>
      <c r="G13" s="23">
        <f t="shared" si="2"/>
        <v>56</v>
      </c>
      <c r="H13" s="24">
        <v>53</v>
      </c>
      <c r="I13" s="39">
        <v>3</v>
      </c>
      <c r="J13" s="40"/>
      <c r="K13" s="40"/>
      <c r="L13" s="40">
        <f t="shared" si="3"/>
        <v>56</v>
      </c>
      <c r="M13" s="41"/>
      <c r="N13" s="41"/>
      <c r="O13" s="41"/>
      <c r="P13" s="41"/>
      <c r="Q13" s="46"/>
      <c r="R13" s="47" t="s">
        <v>29</v>
      </c>
      <c r="S13" s="47" t="s">
        <v>69</v>
      </c>
      <c r="T13" s="48"/>
    </row>
    <row r="14" spans="1:20" ht="66" customHeight="1">
      <c r="A14" s="19" t="s">
        <v>23</v>
      </c>
      <c r="B14" s="20" t="s">
        <v>70</v>
      </c>
      <c r="C14" s="19" t="s">
        <v>71</v>
      </c>
      <c r="D14" s="20" t="s">
        <v>72</v>
      </c>
      <c r="E14" s="21" t="s">
        <v>27</v>
      </c>
      <c r="F14" s="22" t="s">
        <v>73</v>
      </c>
      <c r="G14" s="23">
        <f t="shared" si="2"/>
        <v>90</v>
      </c>
      <c r="H14" s="24"/>
      <c r="I14" s="24">
        <v>90</v>
      </c>
      <c r="J14" s="40"/>
      <c r="K14" s="40"/>
      <c r="L14" s="40">
        <f t="shared" si="3"/>
        <v>90</v>
      </c>
      <c r="M14" s="41"/>
      <c r="N14" s="41"/>
      <c r="O14" s="41"/>
      <c r="P14" s="41"/>
      <c r="Q14" s="46"/>
      <c r="R14" s="47" t="s">
        <v>29</v>
      </c>
      <c r="S14" s="47" t="s">
        <v>69</v>
      </c>
      <c r="T14" s="48"/>
    </row>
    <row r="15" spans="1:20" ht="60.75" customHeight="1">
      <c r="A15" s="19" t="s">
        <v>23</v>
      </c>
      <c r="B15" s="20" t="s">
        <v>74</v>
      </c>
      <c r="C15" s="19" t="s">
        <v>75</v>
      </c>
      <c r="D15" s="20" t="s">
        <v>76</v>
      </c>
      <c r="E15" s="21" t="s">
        <v>27</v>
      </c>
      <c r="F15" s="22" t="s">
        <v>77</v>
      </c>
      <c r="G15" s="23">
        <f t="shared" si="2"/>
        <v>105</v>
      </c>
      <c r="H15" s="24"/>
      <c r="I15" s="24">
        <v>105</v>
      </c>
      <c r="J15" s="40"/>
      <c r="K15" s="40"/>
      <c r="L15" s="40">
        <f t="shared" si="3"/>
        <v>105</v>
      </c>
      <c r="M15" s="41"/>
      <c r="N15" s="41"/>
      <c r="O15" s="41"/>
      <c r="P15" s="41"/>
      <c r="Q15" s="46"/>
      <c r="R15" s="47" t="s">
        <v>29</v>
      </c>
      <c r="S15" s="47" t="s">
        <v>69</v>
      </c>
      <c r="T15" s="48"/>
    </row>
    <row r="16" spans="1:20" ht="69" customHeight="1">
      <c r="A16" s="19" t="s">
        <v>23</v>
      </c>
      <c r="B16" s="20" t="s">
        <v>78</v>
      </c>
      <c r="C16" s="19" t="s">
        <v>79</v>
      </c>
      <c r="D16" s="20" t="s">
        <v>80</v>
      </c>
      <c r="E16" s="21" t="s">
        <v>27</v>
      </c>
      <c r="F16" s="22" t="s">
        <v>81</v>
      </c>
      <c r="G16" s="23">
        <f t="shared" si="2"/>
        <v>30</v>
      </c>
      <c r="H16" s="24"/>
      <c r="I16" s="24">
        <v>30</v>
      </c>
      <c r="J16" s="40"/>
      <c r="K16" s="40"/>
      <c r="L16" s="40">
        <f t="shared" si="3"/>
        <v>30</v>
      </c>
      <c r="M16" s="41"/>
      <c r="N16" s="41"/>
      <c r="O16" s="41"/>
      <c r="P16" s="41"/>
      <c r="Q16" s="46"/>
      <c r="R16" s="47" t="s">
        <v>29</v>
      </c>
      <c r="S16" s="47" t="s">
        <v>82</v>
      </c>
      <c r="T16" s="48"/>
    </row>
    <row r="17" spans="1:20" ht="58.5" customHeight="1">
      <c r="A17" s="19" t="s">
        <v>23</v>
      </c>
      <c r="B17" s="20" t="s">
        <v>83</v>
      </c>
      <c r="C17" s="19" t="s">
        <v>84</v>
      </c>
      <c r="D17" s="20" t="s">
        <v>85</v>
      </c>
      <c r="E17" s="21" t="s">
        <v>27</v>
      </c>
      <c r="F17" s="22" t="s">
        <v>86</v>
      </c>
      <c r="G17" s="23">
        <f t="shared" si="2"/>
        <v>42</v>
      </c>
      <c r="H17" s="24"/>
      <c r="I17" s="24">
        <v>42</v>
      </c>
      <c r="J17" s="40"/>
      <c r="K17" s="40"/>
      <c r="L17" s="40">
        <f t="shared" si="3"/>
        <v>42</v>
      </c>
      <c r="M17" s="41"/>
      <c r="N17" s="41"/>
      <c r="O17" s="41"/>
      <c r="P17" s="41"/>
      <c r="Q17" s="46"/>
      <c r="R17" s="47" t="s">
        <v>29</v>
      </c>
      <c r="S17" s="47" t="s">
        <v>64</v>
      </c>
      <c r="T17" s="48"/>
    </row>
    <row r="18" spans="1:20" ht="48" customHeight="1">
      <c r="A18" s="19" t="s">
        <v>23</v>
      </c>
      <c r="B18" s="25" t="s">
        <v>87</v>
      </c>
      <c r="C18" s="19" t="s">
        <v>88</v>
      </c>
      <c r="D18" s="20" t="s">
        <v>89</v>
      </c>
      <c r="E18" s="21" t="s">
        <v>27</v>
      </c>
      <c r="F18" s="22" t="s">
        <v>90</v>
      </c>
      <c r="G18" s="23">
        <f t="shared" si="2"/>
        <v>35</v>
      </c>
      <c r="H18" s="24"/>
      <c r="I18" s="24">
        <v>35</v>
      </c>
      <c r="J18" s="40"/>
      <c r="K18" s="40"/>
      <c r="L18" s="40">
        <f t="shared" si="3"/>
        <v>35</v>
      </c>
      <c r="M18" s="41"/>
      <c r="N18" s="41"/>
      <c r="O18" s="41"/>
      <c r="P18" s="41"/>
      <c r="Q18" s="46"/>
      <c r="R18" s="47" t="s">
        <v>29</v>
      </c>
      <c r="S18" s="47" t="s">
        <v>64</v>
      </c>
      <c r="T18" s="48"/>
    </row>
    <row r="19" spans="1:20" ht="48" customHeight="1">
      <c r="A19" s="19" t="s">
        <v>23</v>
      </c>
      <c r="B19" s="25" t="s">
        <v>91</v>
      </c>
      <c r="C19" s="19" t="s">
        <v>92</v>
      </c>
      <c r="D19" s="25" t="s">
        <v>93</v>
      </c>
      <c r="E19" s="21" t="s">
        <v>27</v>
      </c>
      <c r="F19" s="22" t="s">
        <v>94</v>
      </c>
      <c r="G19" s="23">
        <f t="shared" si="2"/>
        <v>21</v>
      </c>
      <c r="H19" s="24"/>
      <c r="I19" s="24">
        <v>21</v>
      </c>
      <c r="J19" s="40"/>
      <c r="K19" s="40"/>
      <c r="L19" s="40">
        <f t="shared" si="3"/>
        <v>21</v>
      </c>
      <c r="M19" s="41"/>
      <c r="N19" s="41"/>
      <c r="O19" s="41"/>
      <c r="P19" s="41"/>
      <c r="Q19" s="46"/>
      <c r="R19" s="47" t="s">
        <v>29</v>
      </c>
      <c r="S19" s="47" t="s">
        <v>95</v>
      </c>
      <c r="T19" s="48"/>
    </row>
    <row r="20" spans="1:20" ht="48" customHeight="1">
      <c r="A20" s="19" t="s">
        <v>23</v>
      </c>
      <c r="B20" s="25" t="s">
        <v>96</v>
      </c>
      <c r="C20" s="19" t="s">
        <v>97</v>
      </c>
      <c r="D20" s="25" t="s">
        <v>98</v>
      </c>
      <c r="E20" s="21" t="s">
        <v>27</v>
      </c>
      <c r="F20" s="22" t="s">
        <v>99</v>
      </c>
      <c r="G20" s="23">
        <f t="shared" si="2"/>
        <v>25</v>
      </c>
      <c r="H20" s="24"/>
      <c r="I20" s="24">
        <v>25</v>
      </c>
      <c r="J20" s="40"/>
      <c r="K20" s="40"/>
      <c r="L20" s="40">
        <f t="shared" si="3"/>
        <v>25</v>
      </c>
      <c r="M20" s="41"/>
      <c r="N20" s="41"/>
      <c r="O20" s="41"/>
      <c r="P20" s="41"/>
      <c r="Q20" s="46"/>
      <c r="R20" s="47" t="s">
        <v>29</v>
      </c>
      <c r="S20" s="47" t="s">
        <v>100</v>
      </c>
      <c r="T20" s="48"/>
    </row>
    <row r="21" spans="1:20" ht="48" customHeight="1">
      <c r="A21" s="19" t="s">
        <v>23</v>
      </c>
      <c r="B21" s="25" t="s">
        <v>101</v>
      </c>
      <c r="C21" s="19" t="s">
        <v>102</v>
      </c>
      <c r="D21" s="25" t="s">
        <v>103</v>
      </c>
      <c r="E21" s="21" t="s">
        <v>27</v>
      </c>
      <c r="F21" s="22" t="s">
        <v>104</v>
      </c>
      <c r="G21" s="23">
        <f t="shared" si="2"/>
        <v>35</v>
      </c>
      <c r="H21" s="24"/>
      <c r="I21" s="24">
        <v>35</v>
      </c>
      <c r="J21" s="40"/>
      <c r="K21" s="40"/>
      <c r="L21" s="40">
        <f t="shared" si="3"/>
        <v>35</v>
      </c>
      <c r="M21" s="41"/>
      <c r="N21" s="41"/>
      <c r="O21" s="41"/>
      <c r="P21" s="41"/>
      <c r="Q21" s="46"/>
      <c r="R21" s="47" t="s">
        <v>29</v>
      </c>
      <c r="S21" s="47" t="s">
        <v>105</v>
      </c>
      <c r="T21" s="48"/>
    </row>
    <row r="22" spans="1:20" ht="90" customHeight="1">
      <c r="A22" s="19" t="s">
        <v>23</v>
      </c>
      <c r="B22" s="25" t="s">
        <v>106</v>
      </c>
      <c r="C22" s="19" t="s">
        <v>107</v>
      </c>
      <c r="D22" s="25" t="s">
        <v>108</v>
      </c>
      <c r="E22" s="21" t="s">
        <v>27</v>
      </c>
      <c r="F22" s="22" t="s">
        <v>109</v>
      </c>
      <c r="G22" s="23">
        <f t="shared" si="2"/>
        <v>90</v>
      </c>
      <c r="H22" s="24"/>
      <c r="I22" s="24">
        <v>90</v>
      </c>
      <c r="J22" s="40"/>
      <c r="K22" s="40"/>
      <c r="L22" s="40">
        <f t="shared" si="3"/>
        <v>90</v>
      </c>
      <c r="M22" s="41"/>
      <c r="N22" s="41"/>
      <c r="O22" s="41"/>
      <c r="P22" s="41"/>
      <c r="Q22" s="46"/>
      <c r="R22" s="47" t="s">
        <v>29</v>
      </c>
      <c r="S22" s="47" t="s">
        <v>55</v>
      </c>
      <c r="T22" s="48"/>
    </row>
    <row r="23" spans="1:20" ht="90" customHeight="1">
      <c r="A23" s="19" t="s">
        <v>23</v>
      </c>
      <c r="B23" s="25" t="s">
        <v>110</v>
      </c>
      <c r="C23" s="19" t="s">
        <v>111</v>
      </c>
      <c r="D23" s="25" t="s">
        <v>112</v>
      </c>
      <c r="E23" s="21" t="s">
        <v>27</v>
      </c>
      <c r="F23" s="22" t="s">
        <v>113</v>
      </c>
      <c r="G23" s="23">
        <f t="shared" si="2"/>
        <v>30</v>
      </c>
      <c r="H23" s="24"/>
      <c r="I23" s="24">
        <v>30</v>
      </c>
      <c r="J23" s="40"/>
      <c r="K23" s="40"/>
      <c r="L23" s="40">
        <f t="shared" si="3"/>
        <v>30</v>
      </c>
      <c r="M23" s="41"/>
      <c r="N23" s="41"/>
      <c r="O23" s="41"/>
      <c r="P23" s="41"/>
      <c r="Q23" s="46"/>
      <c r="R23" s="47" t="s">
        <v>29</v>
      </c>
      <c r="S23" s="47" t="s">
        <v>114</v>
      </c>
      <c r="T23" s="48"/>
    </row>
    <row r="24" spans="1:20" ht="90" customHeight="1">
      <c r="A24" s="19" t="s">
        <v>23</v>
      </c>
      <c r="B24" s="25" t="s">
        <v>115</v>
      </c>
      <c r="C24" s="19" t="s">
        <v>116</v>
      </c>
      <c r="D24" s="25" t="s">
        <v>117</v>
      </c>
      <c r="E24" s="21" t="s">
        <v>27</v>
      </c>
      <c r="F24" s="22" t="s">
        <v>118</v>
      </c>
      <c r="G24" s="23">
        <f t="shared" si="2"/>
        <v>45</v>
      </c>
      <c r="H24" s="24"/>
      <c r="I24" s="24">
        <v>45</v>
      </c>
      <c r="J24" s="40"/>
      <c r="K24" s="40"/>
      <c r="L24" s="40">
        <f t="shared" si="3"/>
        <v>45</v>
      </c>
      <c r="M24" s="41"/>
      <c r="N24" s="41"/>
      <c r="O24" s="41"/>
      <c r="P24" s="41"/>
      <c r="Q24" s="46"/>
      <c r="R24" s="47" t="s">
        <v>29</v>
      </c>
      <c r="S24" s="47" t="s">
        <v>55</v>
      </c>
      <c r="T24" s="48"/>
    </row>
    <row r="25" spans="1:20" ht="90" customHeight="1">
      <c r="A25" s="19" t="s">
        <v>23</v>
      </c>
      <c r="B25" s="25" t="s">
        <v>119</v>
      </c>
      <c r="C25" s="19" t="s">
        <v>120</v>
      </c>
      <c r="D25" s="25" t="s">
        <v>121</v>
      </c>
      <c r="E25" s="21" t="s">
        <v>27</v>
      </c>
      <c r="F25" s="22" t="s">
        <v>122</v>
      </c>
      <c r="G25" s="23">
        <f t="shared" si="2"/>
        <v>45</v>
      </c>
      <c r="H25" s="24"/>
      <c r="I25" s="24">
        <v>45</v>
      </c>
      <c r="J25" s="40"/>
      <c r="K25" s="40"/>
      <c r="L25" s="40">
        <f t="shared" si="3"/>
        <v>45</v>
      </c>
      <c r="M25" s="41"/>
      <c r="N25" s="41"/>
      <c r="O25" s="41"/>
      <c r="P25" s="41"/>
      <c r="Q25" s="46"/>
      <c r="R25" s="47" t="s">
        <v>29</v>
      </c>
      <c r="S25" s="47" t="s">
        <v>55</v>
      </c>
      <c r="T25" s="48"/>
    </row>
    <row r="26" spans="1:20" ht="90" customHeight="1">
      <c r="A26" s="19" t="s">
        <v>23</v>
      </c>
      <c r="B26" s="25" t="s">
        <v>123</v>
      </c>
      <c r="C26" s="19" t="s">
        <v>124</v>
      </c>
      <c r="D26" s="25" t="s">
        <v>125</v>
      </c>
      <c r="E26" s="21" t="s">
        <v>27</v>
      </c>
      <c r="F26" s="22" t="s">
        <v>126</v>
      </c>
      <c r="G26" s="23">
        <f t="shared" si="2"/>
        <v>50</v>
      </c>
      <c r="H26" s="24"/>
      <c r="I26" s="24">
        <v>50</v>
      </c>
      <c r="J26" s="40"/>
      <c r="K26" s="40"/>
      <c r="L26" s="40">
        <f t="shared" si="3"/>
        <v>50</v>
      </c>
      <c r="M26" s="41"/>
      <c r="N26" s="41"/>
      <c r="O26" s="41"/>
      <c r="P26" s="41"/>
      <c r="Q26" s="46"/>
      <c r="R26" s="47" t="s">
        <v>29</v>
      </c>
      <c r="S26" s="47" t="s">
        <v>55</v>
      </c>
      <c r="T26" s="48"/>
    </row>
    <row r="27" spans="1:20" ht="90" customHeight="1">
      <c r="A27" s="19" t="s">
        <v>23</v>
      </c>
      <c r="B27" s="25" t="s">
        <v>127</v>
      </c>
      <c r="C27" s="19" t="s">
        <v>128</v>
      </c>
      <c r="D27" s="25" t="s">
        <v>129</v>
      </c>
      <c r="E27" s="21" t="s">
        <v>27</v>
      </c>
      <c r="F27" s="22" t="s">
        <v>130</v>
      </c>
      <c r="G27" s="23">
        <f t="shared" si="2"/>
        <v>60</v>
      </c>
      <c r="H27" s="24"/>
      <c r="I27" s="24">
        <v>60</v>
      </c>
      <c r="J27" s="40"/>
      <c r="K27" s="40"/>
      <c r="L27" s="40">
        <f t="shared" si="3"/>
        <v>60</v>
      </c>
      <c r="M27" s="41"/>
      <c r="N27" s="41"/>
      <c r="O27" s="41"/>
      <c r="P27" s="41"/>
      <c r="Q27" s="46"/>
      <c r="R27" s="47" t="s">
        <v>29</v>
      </c>
      <c r="S27" s="47" t="s">
        <v>55</v>
      </c>
      <c r="T27" s="48"/>
    </row>
    <row r="28" spans="1:20" ht="90" customHeight="1">
      <c r="A28" s="19" t="s">
        <v>23</v>
      </c>
      <c r="B28" s="25" t="s">
        <v>131</v>
      </c>
      <c r="C28" s="19" t="s">
        <v>132</v>
      </c>
      <c r="D28" s="25" t="s">
        <v>133</v>
      </c>
      <c r="E28" s="21" t="s">
        <v>27</v>
      </c>
      <c r="F28" s="22" t="s">
        <v>134</v>
      </c>
      <c r="G28" s="23">
        <f t="shared" si="2"/>
        <v>60</v>
      </c>
      <c r="H28" s="24"/>
      <c r="I28" s="24">
        <v>60</v>
      </c>
      <c r="J28" s="40"/>
      <c r="K28" s="40"/>
      <c r="L28" s="40">
        <f t="shared" si="3"/>
        <v>60</v>
      </c>
      <c r="M28" s="41"/>
      <c r="N28" s="41"/>
      <c r="O28" s="41"/>
      <c r="P28" s="41"/>
      <c r="Q28" s="46"/>
      <c r="R28" s="47" t="s">
        <v>29</v>
      </c>
      <c r="S28" s="47" t="s">
        <v>114</v>
      </c>
      <c r="T28" s="48"/>
    </row>
    <row r="29" spans="1:20" ht="48" customHeight="1">
      <c r="A29" s="19" t="s">
        <v>23</v>
      </c>
      <c r="B29" s="25" t="s">
        <v>135</v>
      </c>
      <c r="C29" s="19" t="s">
        <v>136</v>
      </c>
      <c r="D29" s="25" t="s">
        <v>137</v>
      </c>
      <c r="E29" s="21" t="s">
        <v>27</v>
      </c>
      <c r="F29" s="25" t="s">
        <v>138</v>
      </c>
      <c r="G29" s="23">
        <f t="shared" si="2"/>
        <v>32</v>
      </c>
      <c r="H29" s="24"/>
      <c r="I29" s="24">
        <v>32</v>
      </c>
      <c r="J29" s="40"/>
      <c r="K29" s="40"/>
      <c r="L29" s="40">
        <f t="shared" si="3"/>
        <v>32</v>
      </c>
      <c r="M29" s="41"/>
      <c r="N29" s="41"/>
      <c r="O29" s="41"/>
      <c r="P29" s="41"/>
      <c r="Q29" s="46"/>
      <c r="R29" s="47" t="s">
        <v>29</v>
      </c>
      <c r="S29" s="47" t="s">
        <v>114</v>
      </c>
      <c r="T29" s="48"/>
    </row>
    <row r="30" spans="1:20" ht="48" customHeight="1">
      <c r="A30" s="19" t="s">
        <v>23</v>
      </c>
      <c r="B30" s="20" t="s">
        <v>139</v>
      </c>
      <c r="C30" s="19" t="s">
        <v>140</v>
      </c>
      <c r="D30" s="25" t="s">
        <v>141</v>
      </c>
      <c r="E30" s="21" t="s">
        <v>27</v>
      </c>
      <c r="F30" s="22" t="s">
        <v>142</v>
      </c>
      <c r="G30" s="23">
        <f t="shared" si="2"/>
        <v>95</v>
      </c>
      <c r="H30" s="24"/>
      <c r="I30" s="24">
        <v>95</v>
      </c>
      <c r="J30" s="40"/>
      <c r="K30" s="40"/>
      <c r="L30" s="40">
        <f t="shared" si="3"/>
        <v>95</v>
      </c>
      <c r="M30" s="41"/>
      <c r="N30" s="41"/>
      <c r="O30" s="41"/>
      <c r="P30" s="41"/>
      <c r="Q30" s="46"/>
      <c r="R30" s="47" t="s">
        <v>29</v>
      </c>
      <c r="S30" s="47" t="s">
        <v>143</v>
      </c>
      <c r="T30" s="48"/>
    </row>
    <row r="31" spans="1:20" ht="63" customHeight="1">
      <c r="A31" s="19" t="s">
        <v>23</v>
      </c>
      <c r="B31" s="20" t="s">
        <v>144</v>
      </c>
      <c r="C31" s="19" t="s">
        <v>145</v>
      </c>
      <c r="D31" s="25" t="s">
        <v>146</v>
      </c>
      <c r="E31" s="21" t="s">
        <v>27</v>
      </c>
      <c r="F31" s="22" t="s">
        <v>147</v>
      </c>
      <c r="G31" s="23">
        <f t="shared" si="2"/>
        <v>75</v>
      </c>
      <c r="H31" s="24"/>
      <c r="I31" s="24">
        <v>75</v>
      </c>
      <c r="J31" s="40"/>
      <c r="K31" s="40"/>
      <c r="L31" s="40">
        <f t="shared" si="3"/>
        <v>75</v>
      </c>
      <c r="M31" s="41"/>
      <c r="N31" s="41"/>
      <c r="O31" s="41"/>
      <c r="P31" s="41"/>
      <c r="Q31" s="46"/>
      <c r="R31" s="47" t="s">
        <v>29</v>
      </c>
      <c r="S31" s="47" t="s">
        <v>143</v>
      </c>
      <c r="T31" s="48"/>
    </row>
    <row r="32" spans="1:20" ht="48" customHeight="1">
      <c r="A32" s="19" t="s">
        <v>23</v>
      </c>
      <c r="B32" s="20" t="s">
        <v>148</v>
      </c>
      <c r="C32" s="19" t="s">
        <v>149</v>
      </c>
      <c r="D32" s="25" t="s">
        <v>150</v>
      </c>
      <c r="E32" s="21" t="s">
        <v>27</v>
      </c>
      <c r="F32" s="22" t="s">
        <v>151</v>
      </c>
      <c r="G32" s="23">
        <f t="shared" si="2"/>
        <v>81</v>
      </c>
      <c r="H32" s="24"/>
      <c r="I32" s="24">
        <v>81</v>
      </c>
      <c r="J32" s="40"/>
      <c r="K32" s="40"/>
      <c r="L32" s="40">
        <f t="shared" si="3"/>
        <v>81</v>
      </c>
      <c r="M32" s="41"/>
      <c r="N32" s="41"/>
      <c r="O32" s="41"/>
      <c r="P32" s="41"/>
      <c r="Q32" s="46"/>
      <c r="R32" s="47" t="s">
        <v>29</v>
      </c>
      <c r="S32" s="47" t="s">
        <v>64</v>
      </c>
      <c r="T32" s="48"/>
    </row>
    <row r="33" spans="1:20" ht="63" customHeight="1">
      <c r="A33" s="19" t="s">
        <v>23</v>
      </c>
      <c r="B33" s="20" t="s">
        <v>152</v>
      </c>
      <c r="C33" s="19" t="s">
        <v>153</v>
      </c>
      <c r="D33" s="26" t="s">
        <v>154</v>
      </c>
      <c r="E33" s="21" t="s">
        <v>27</v>
      </c>
      <c r="F33" s="22" t="s">
        <v>155</v>
      </c>
      <c r="G33" s="23">
        <f t="shared" si="2"/>
        <v>90</v>
      </c>
      <c r="H33" s="24"/>
      <c r="I33" s="24">
        <v>90</v>
      </c>
      <c r="J33" s="40"/>
      <c r="K33" s="40"/>
      <c r="L33" s="40">
        <f t="shared" si="3"/>
        <v>90</v>
      </c>
      <c r="M33" s="41"/>
      <c r="N33" s="41"/>
      <c r="O33" s="41"/>
      <c r="P33" s="41"/>
      <c r="Q33" s="46"/>
      <c r="R33" s="47" t="s">
        <v>29</v>
      </c>
      <c r="S33" s="47" t="s">
        <v>143</v>
      </c>
      <c r="T33" s="48"/>
    </row>
    <row r="34" spans="1:20" ht="48" customHeight="1">
      <c r="A34" s="19" t="s">
        <v>23</v>
      </c>
      <c r="B34" s="20" t="s">
        <v>156</v>
      </c>
      <c r="C34" s="19" t="s">
        <v>157</v>
      </c>
      <c r="D34" s="25" t="s">
        <v>158</v>
      </c>
      <c r="E34" s="21" t="s">
        <v>27</v>
      </c>
      <c r="F34" s="22" t="s">
        <v>159</v>
      </c>
      <c r="G34" s="23">
        <f t="shared" si="2"/>
        <v>120</v>
      </c>
      <c r="H34" s="24"/>
      <c r="I34" s="24">
        <v>120</v>
      </c>
      <c r="J34" s="40"/>
      <c r="K34" s="40"/>
      <c r="L34" s="40">
        <f t="shared" si="3"/>
        <v>120</v>
      </c>
      <c r="M34" s="41"/>
      <c r="N34" s="41"/>
      <c r="O34" s="41"/>
      <c r="P34" s="41"/>
      <c r="Q34" s="46"/>
      <c r="R34" s="47" t="s">
        <v>29</v>
      </c>
      <c r="S34" s="47" t="s">
        <v>143</v>
      </c>
      <c r="T34" s="48"/>
    </row>
    <row r="35" spans="1:20" ht="58.5" customHeight="1">
      <c r="A35" s="19" t="s">
        <v>23</v>
      </c>
      <c r="B35" s="20" t="s">
        <v>160</v>
      </c>
      <c r="C35" s="19" t="s">
        <v>161</v>
      </c>
      <c r="D35" s="27" t="s">
        <v>162</v>
      </c>
      <c r="E35" s="21" t="s">
        <v>27</v>
      </c>
      <c r="F35" s="22" t="s">
        <v>163</v>
      </c>
      <c r="G35" s="23">
        <f t="shared" si="2"/>
        <v>120</v>
      </c>
      <c r="H35" s="24"/>
      <c r="I35" s="24">
        <v>120</v>
      </c>
      <c r="J35" s="40"/>
      <c r="K35" s="40"/>
      <c r="L35" s="40">
        <f t="shared" si="3"/>
        <v>120</v>
      </c>
      <c r="M35" s="41"/>
      <c r="N35" s="41"/>
      <c r="O35" s="41"/>
      <c r="P35" s="41"/>
      <c r="Q35" s="46"/>
      <c r="R35" s="47" t="s">
        <v>29</v>
      </c>
      <c r="S35" s="47" t="s">
        <v>164</v>
      </c>
      <c r="T35" s="48"/>
    </row>
    <row r="36" spans="1:20" ht="54" customHeight="1">
      <c r="A36" s="19" t="s">
        <v>23</v>
      </c>
      <c r="B36" s="20" t="s">
        <v>165</v>
      </c>
      <c r="C36" s="19" t="s">
        <v>166</v>
      </c>
      <c r="D36" s="28" t="s">
        <v>167</v>
      </c>
      <c r="E36" s="21" t="s">
        <v>27</v>
      </c>
      <c r="F36" s="22" t="s">
        <v>168</v>
      </c>
      <c r="G36" s="23">
        <f t="shared" si="2"/>
        <v>45</v>
      </c>
      <c r="H36" s="24"/>
      <c r="I36" s="24">
        <v>45</v>
      </c>
      <c r="J36" s="40"/>
      <c r="K36" s="40"/>
      <c r="L36" s="40">
        <f aca="true" t="shared" si="4" ref="L36:L64">K36+J36+I36+H36</f>
        <v>45</v>
      </c>
      <c r="M36" s="41"/>
      <c r="N36" s="41"/>
      <c r="O36" s="41"/>
      <c r="P36" s="41"/>
      <c r="Q36" s="46"/>
      <c r="R36" s="47" t="s">
        <v>29</v>
      </c>
      <c r="S36" s="47" t="s">
        <v>169</v>
      </c>
      <c r="T36" s="48"/>
    </row>
    <row r="37" spans="1:20" ht="48" customHeight="1">
      <c r="A37" s="19" t="s">
        <v>23</v>
      </c>
      <c r="B37" s="20" t="s">
        <v>170</v>
      </c>
      <c r="C37" s="19" t="s">
        <v>171</v>
      </c>
      <c r="D37" s="27" t="s">
        <v>172</v>
      </c>
      <c r="E37" s="21" t="s">
        <v>27</v>
      </c>
      <c r="F37" s="22" t="s">
        <v>173</v>
      </c>
      <c r="G37" s="23">
        <f t="shared" si="2"/>
        <v>90</v>
      </c>
      <c r="H37" s="24"/>
      <c r="I37" s="24">
        <v>90</v>
      </c>
      <c r="J37" s="40"/>
      <c r="K37" s="42"/>
      <c r="L37" s="40">
        <f t="shared" si="4"/>
        <v>90</v>
      </c>
      <c r="M37" s="41"/>
      <c r="N37" s="41"/>
      <c r="O37" s="41"/>
      <c r="P37" s="41"/>
      <c r="Q37" s="46"/>
      <c r="R37" s="47" t="s">
        <v>29</v>
      </c>
      <c r="S37" s="47" t="s">
        <v>174</v>
      </c>
      <c r="T37" s="48"/>
    </row>
    <row r="38" spans="1:20" ht="48" customHeight="1">
      <c r="A38" s="19" t="s">
        <v>23</v>
      </c>
      <c r="B38" s="20" t="s">
        <v>175</v>
      </c>
      <c r="C38" s="19" t="s">
        <v>176</v>
      </c>
      <c r="D38" s="20" t="s">
        <v>177</v>
      </c>
      <c r="E38" s="21" t="s">
        <v>27</v>
      </c>
      <c r="F38" s="22" t="s">
        <v>178</v>
      </c>
      <c r="G38" s="23">
        <f t="shared" si="2"/>
        <v>63</v>
      </c>
      <c r="H38" s="29">
        <v>63</v>
      </c>
      <c r="I38" s="29"/>
      <c r="J38" s="40"/>
      <c r="K38" s="40"/>
      <c r="L38" s="40">
        <f t="shared" si="4"/>
        <v>63</v>
      </c>
      <c r="M38" s="41"/>
      <c r="N38" s="41"/>
      <c r="O38" s="41"/>
      <c r="P38" s="41"/>
      <c r="Q38" s="46"/>
      <c r="R38" s="47" t="s">
        <v>29</v>
      </c>
      <c r="S38" s="47" t="s">
        <v>179</v>
      </c>
      <c r="T38" s="48"/>
    </row>
    <row r="39" spans="1:20" ht="48" customHeight="1">
      <c r="A39" s="19" t="s">
        <v>23</v>
      </c>
      <c r="B39" s="20" t="s">
        <v>180</v>
      </c>
      <c r="C39" s="19" t="s">
        <v>181</v>
      </c>
      <c r="D39" s="20" t="s">
        <v>182</v>
      </c>
      <c r="E39" s="21" t="s">
        <v>27</v>
      </c>
      <c r="F39" s="22" t="s">
        <v>183</v>
      </c>
      <c r="G39" s="23">
        <f t="shared" si="2"/>
        <v>14.28</v>
      </c>
      <c r="H39" s="29">
        <v>14.28</v>
      </c>
      <c r="I39" s="29"/>
      <c r="J39" s="40"/>
      <c r="K39" s="40"/>
      <c r="L39" s="40">
        <f t="shared" si="4"/>
        <v>14.28</v>
      </c>
      <c r="M39" s="41"/>
      <c r="N39" s="41"/>
      <c r="O39" s="41"/>
      <c r="P39" s="41"/>
      <c r="Q39" s="46"/>
      <c r="R39" s="47" t="s">
        <v>29</v>
      </c>
      <c r="S39" s="47" t="s">
        <v>35</v>
      </c>
      <c r="T39" s="48"/>
    </row>
    <row r="40" spans="1:20" ht="48" customHeight="1">
      <c r="A40" s="19" t="s">
        <v>23</v>
      </c>
      <c r="B40" s="20" t="s">
        <v>184</v>
      </c>
      <c r="C40" s="19" t="s">
        <v>185</v>
      </c>
      <c r="D40" s="20" t="s">
        <v>186</v>
      </c>
      <c r="E40" s="21" t="s">
        <v>27</v>
      </c>
      <c r="F40" s="22" t="s">
        <v>187</v>
      </c>
      <c r="G40" s="23">
        <f t="shared" si="2"/>
        <v>16.8</v>
      </c>
      <c r="H40" s="29">
        <v>16.8</v>
      </c>
      <c r="I40" s="29"/>
      <c r="J40" s="40"/>
      <c r="K40" s="40"/>
      <c r="L40" s="40">
        <f t="shared" si="4"/>
        <v>16.8</v>
      </c>
      <c r="M40" s="41"/>
      <c r="N40" s="41"/>
      <c r="O40" s="41"/>
      <c r="P40" s="41"/>
      <c r="Q40" s="46"/>
      <c r="R40" s="47" t="s">
        <v>29</v>
      </c>
      <c r="S40" s="47" t="s">
        <v>188</v>
      </c>
      <c r="T40" s="48"/>
    </row>
    <row r="41" spans="1:20" ht="48" customHeight="1">
      <c r="A41" s="19" t="s">
        <v>23</v>
      </c>
      <c r="B41" s="20" t="s">
        <v>189</v>
      </c>
      <c r="C41" s="19" t="s">
        <v>190</v>
      </c>
      <c r="D41" s="20" t="s">
        <v>191</v>
      </c>
      <c r="E41" s="21" t="s">
        <v>27</v>
      </c>
      <c r="F41" s="22" t="s">
        <v>192</v>
      </c>
      <c r="G41" s="23">
        <f t="shared" si="2"/>
        <v>26.88</v>
      </c>
      <c r="H41" s="29">
        <v>26.88</v>
      </c>
      <c r="I41" s="29"/>
      <c r="J41" s="40"/>
      <c r="K41" s="40"/>
      <c r="L41" s="40">
        <f t="shared" si="4"/>
        <v>26.88</v>
      </c>
      <c r="M41" s="41"/>
      <c r="N41" s="41"/>
      <c r="O41" s="41"/>
      <c r="P41" s="41"/>
      <c r="Q41" s="46"/>
      <c r="R41" s="47" t="s">
        <v>29</v>
      </c>
      <c r="S41" s="47" t="s">
        <v>64</v>
      </c>
      <c r="T41" s="48"/>
    </row>
    <row r="42" spans="1:20" ht="48" customHeight="1">
      <c r="A42" s="19" t="s">
        <v>23</v>
      </c>
      <c r="B42" s="20" t="s">
        <v>193</v>
      </c>
      <c r="C42" s="19" t="s">
        <v>194</v>
      </c>
      <c r="D42" s="20" t="s">
        <v>195</v>
      </c>
      <c r="E42" s="21" t="s">
        <v>27</v>
      </c>
      <c r="F42" s="22" t="s">
        <v>196</v>
      </c>
      <c r="G42" s="23">
        <f t="shared" si="2"/>
        <v>17.64</v>
      </c>
      <c r="H42" s="29">
        <v>17.64</v>
      </c>
      <c r="I42" s="29"/>
      <c r="J42" s="40"/>
      <c r="K42" s="40"/>
      <c r="L42" s="40">
        <f t="shared" si="4"/>
        <v>17.64</v>
      </c>
      <c r="M42" s="41"/>
      <c r="N42" s="41"/>
      <c r="O42" s="41"/>
      <c r="P42" s="41"/>
      <c r="Q42" s="46"/>
      <c r="R42" s="47" t="s">
        <v>29</v>
      </c>
      <c r="S42" s="47" t="s">
        <v>64</v>
      </c>
      <c r="T42" s="48"/>
    </row>
    <row r="43" spans="1:20" ht="48" customHeight="1">
      <c r="A43" s="19" t="s">
        <v>23</v>
      </c>
      <c r="B43" s="20" t="s">
        <v>197</v>
      </c>
      <c r="C43" s="19" t="s">
        <v>198</v>
      </c>
      <c r="D43" s="20" t="s">
        <v>199</v>
      </c>
      <c r="E43" s="21" t="s">
        <v>27</v>
      </c>
      <c r="F43" s="22" t="s">
        <v>200</v>
      </c>
      <c r="G43" s="23">
        <f t="shared" si="2"/>
        <v>29.4</v>
      </c>
      <c r="H43" s="29">
        <v>29.4</v>
      </c>
      <c r="I43" s="29"/>
      <c r="J43" s="40"/>
      <c r="K43" s="40"/>
      <c r="L43" s="40">
        <f t="shared" si="4"/>
        <v>29.4</v>
      </c>
      <c r="M43" s="41"/>
      <c r="N43" s="41"/>
      <c r="O43" s="41"/>
      <c r="P43" s="41"/>
      <c r="Q43" s="46"/>
      <c r="R43" s="47" t="s">
        <v>29</v>
      </c>
      <c r="S43" s="47" t="s">
        <v>64</v>
      </c>
      <c r="T43" s="48"/>
    </row>
    <row r="44" spans="1:20" ht="48" customHeight="1">
      <c r="A44" s="19" t="s">
        <v>23</v>
      </c>
      <c r="B44" s="20" t="s">
        <v>201</v>
      </c>
      <c r="C44" s="19" t="s">
        <v>202</v>
      </c>
      <c r="D44" s="20" t="s">
        <v>203</v>
      </c>
      <c r="E44" s="21" t="s">
        <v>27</v>
      </c>
      <c r="F44" s="22" t="s">
        <v>204</v>
      </c>
      <c r="G44" s="23">
        <f t="shared" si="2"/>
        <v>29.4</v>
      </c>
      <c r="H44" s="29">
        <v>29.4</v>
      </c>
      <c r="I44" s="29"/>
      <c r="J44" s="40"/>
      <c r="K44" s="40"/>
      <c r="L44" s="40">
        <f t="shared" si="4"/>
        <v>29.4</v>
      </c>
      <c r="M44" s="41"/>
      <c r="N44" s="41"/>
      <c r="O44" s="41"/>
      <c r="P44" s="41"/>
      <c r="Q44" s="46"/>
      <c r="R44" s="47" t="s">
        <v>29</v>
      </c>
      <c r="S44" s="47" t="s">
        <v>179</v>
      </c>
      <c r="T44" s="48"/>
    </row>
    <row r="45" spans="1:20" ht="48" customHeight="1">
      <c r="A45" s="19" t="s">
        <v>23</v>
      </c>
      <c r="B45" s="20" t="s">
        <v>205</v>
      </c>
      <c r="C45" s="19" t="s">
        <v>206</v>
      </c>
      <c r="D45" s="20" t="s">
        <v>207</v>
      </c>
      <c r="E45" s="21" t="s">
        <v>27</v>
      </c>
      <c r="F45" s="22" t="s">
        <v>208</v>
      </c>
      <c r="G45" s="23">
        <f t="shared" si="2"/>
        <v>38.64</v>
      </c>
      <c r="H45" s="29">
        <v>38.64</v>
      </c>
      <c r="I45" s="29"/>
      <c r="J45" s="40"/>
      <c r="K45" s="40"/>
      <c r="L45" s="40">
        <f t="shared" si="4"/>
        <v>38.64</v>
      </c>
      <c r="M45" s="41"/>
      <c r="N45" s="41"/>
      <c r="O45" s="41"/>
      <c r="P45" s="41"/>
      <c r="Q45" s="46"/>
      <c r="R45" s="47" t="s">
        <v>29</v>
      </c>
      <c r="S45" s="47" t="s">
        <v>64</v>
      </c>
      <c r="T45" s="48"/>
    </row>
    <row r="46" spans="1:20" ht="48" customHeight="1">
      <c r="A46" s="19" t="s">
        <v>23</v>
      </c>
      <c r="B46" s="20" t="s">
        <v>209</v>
      </c>
      <c r="C46" s="19" t="s">
        <v>210</v>
      </c>
      <c r="D46" s="20" t="s">
        <v>211</v>
      </c>
      <c r="E46" s="21" t="s">
        <v>27</v>
      </c>
      <c r="F46" s="22" t="s">
        <v>212</v>
      </c>
      <c r="G46" s="23">
        <f t="shared" si="2"/>
        <v>38.64</v>
      </c>
      <c r="H46" s="29">
        <v>38.64</v>
      </c>
      <c r="I46" s="29"/>
      <c r="J46" s="40"/>
      <c r="K46" s="40"/>
      <c r="L46" s="40">
        <f t="shared" si="4"/>
        <v>38.64</v>
      </c>
      <c r="M46" s="41"/>
      <c r="N46" s="41"/>
      <c r="O46" s="41"/>
      <c r="P46" s="41"/>
      <c r="Q46" s="46"/>
      <c r="R46" s="47" t="s">
        <v>29</v>
      </c>
      <c r="S46" s="47" t="s">
        <v>64</v>
      </c>
      <c r="T46" s="48"/>
    </row>
    <row r="47" spans="1:20" ht="48" customHeight="1">
      <c r="A47" s="30" t="s">
        <v>23</v>
      </c>
      <c r="B47" s="31" t="s">
        <v>213</v>
      </c>
      <c r="C47" s="30" t="s">
        <v>214</v>
      </c>
      <c r="D47" s="31" t="s">
        <v>215</v>
      </c>
      <c r="E47" s="32" t="s">
        <v>27</v>
      </c>
      <c r="F47" s="33" t="s">
        <v>216</v>
      </c>
      <c r="G47" s="34">
        <f t="shared" si="2"/>
        <v>47</v>
      </c>
      <c r="H47" s="35">
        <f>42+5</f>
        <v>47</v>
      </c>
      <c r="I47" s="35"/>
      <c r="J47" s="43"/>
      <c r="K47" s="43"/>
      <c r="L47" s="43">
        <f t="shared" si="4"/>
        <v>47</v>
      </c>
      <c r="M47" s="44"/>
      <c r="N47" s="44"/>
      <c r="O47" s="44"/>
      <c r="P47" s="44"/>
      <c r="Q47" s="49"/>
      <c r="R47" s="50" t="s">
        <v>29</v>
      </c>
      <c r="S47" s="47" t="s">
        <v>217</v>
      </c>
      <c r="T47" s="51" t="s">
        <v>218</v>
      </c>
    </row>
    <row r="48" spans="1:20" ht="48" customHeight="1">
      <c r="A48" s="19" t="s">
        <v>23</v>
      </c>
      <c r="B48" s="20" t="s">
        <v>219</v>
      </c>
      <c r="C48" s="19" t="s">
        <v>220</v>
      </c>
      <c r="D48" s="20" t="s">
        <v>221</v>
      </c>
      <c r="E48" s="21" t="s">
        <v>27</v>
      </c>
      <c r="F48" s="22" t="s">
        <v>222</v>
      </c>
      <c r="G48" s="23">
        <f t="shared" si="2"/>
        <v>40.32</v>
      </c>
      <c r="H48" s="29">
        <v>40.32</v>
      </c>
      <c r="I48" s="29"/>
      <c r="J48" s="40"/>
      <c r="K48" s="40"/>
      <c r="L48" s="40">
        <f t="shared" si="4"/>
        <v>40.32</v>
      </c>
      <c r="M48" s="41"/>
      <c r="N48" s="41"/>
      <c r="O48" s="41"/>
      <c r="P48" s="41"/>
      <c r="Q48" s="46"/>
      <c r="R48" s="47" t="s">
        <v>29</v>
      </c>
      <c r="S48" s="47" t="s">
        <v>179</v>
      </c>
      <c r="T48" s="48"/>
    </row>
    <row r="49" spans="1:20" ht="54" customHeight="1">
      <c r="A49" s="19" t="s">
        <v>23</v>
      </c>
      <c r="B49" s="20" t="s">
        <v>223</v>
      </c>
      <c r="C49" s="19" t="s">
        <v>224</v>
      </c>
      <c r="D49" s="20" t="s">
        <v>225</v>
      </c>
      <c r="E49" s="21" t="s">
        <v>27</v>
      </c>
      <c r="F49" s="22" t="s">
        <v>226</v>
      </c>
      <c r="G49" s="23">
        <f t="shared" si="2"/>
        <v>4.2</v>
      </c>
      <c r="H49" s="29">
        <v>4.2</v>
      </c>
      <c r="I49" s="29"/>
      <c r="J49" s="40"/>
      <c r="K49" s="40"/>
      <c r="L49" s="40">
        <f t="shared" si="4"/>
        <v>4.2</v>
      </c>
      <c r="M49" s="41"/>
      <c r="N49" s="41"/>
      <c r="O49" s="41"/>
      <c r="P49" s="41"/>
      <c r="Q49" s="46"/>
      <c r="R49" s="47" t="s">
        <v>29</v>
      </c>
      <c r="S49" s="47" t="s">
        <v>35</v>
      </c>
      <c r="T49" s="48"/>
    </row>
    <row r="50" spans="1:20" ht="48" customHeight="1">
      <c r="A50" s="19" t="s">
        <v>23</v>
      </c>
      <c r="B50" s="20" t="s">
        <v>227</v>
      </c>
      <c r="C50" s="19" t="s">
        <v>228</v>
      </c>
      <c r="D50" s="20" t="s">
        <v>229</v>
      </c>
      <c r="E50" s="21" t="s">
        <v>27</v>
      </c>
      <c r="F50" s="22" t="s">
        <v>230</v>
      </c>
      <c r="G50" s="23">
        <f t="shared" si="2"/>
        <v>151.2</v>
      </c>
      <c r="H50" s="29">
        <v>151.2</v>
      </c>
      <c r="I50" s="29"/>
      <c r="J50" s="40"/>
      <c r="K50" s="40"/>
      <c r="L50" s="40">
        <f t="shared" si="4"/>
        <v>151.2</v>
      </c>
      <c r="M50" s="41"/>
      <c r="N50" s="41"/>
      <c r="O50" s="41"/>
      <c r="P50" s="41"/>
      <c r="Q50" s="46"/>
      <c r="R50" s="47" t="s">
        <v>29</v>
      </c>
      <c r="S50" s="47" t="s">
        <v>217</v>
      </c>
      <c r="T50" s="48"/>
    </row>
    <row r="51" spans="1:20" ht="48" customHeight="1">
      <c r="A51" s="19" t="s">
        <v>23</v>
      </c>
      <c r="B51" s="25" t="s">
        <v>231</v>
      </c>
      <c r="C51" s="19" t="s">
        <v>232</v>
      </c>
      <c r="D51" s="25" t="s">
        <v>233</v>
      </c>
      <c r="E51" s="21" t="s">
        <v>27</v>
      </c>
      <c r="F51" s="22" t="s">
        <v>234</v>
      </c>
      <c r="G51" s="23">
        <f t="shared" si="2"/>
        <v>105</v>
      </c>
      <c r="H51" s="29">
        <v>105</v>
      </c>
      <c r="I51" s="29"/>
      <c r="J51" s="40"/>
      <c r="K51" s="40"/>
      <c r="L51" s="40">
        <f t="shared" si="4"/>
        <v>105</v>
      </c>
      <c r="M51" s="41"/>
      <c r="N51" s="41"/>
      <c r="O51" s="41"/>
      <c r="P51" s="41"/>
      <c r="Q51" s="46"/>
      <c r="R51" s="47" t="s">
        <v>29</v>
      </c>
      <c r="S51" s="47" t="s">
        <v>217</v>
      </c>
      <c r="T51" s="48"/>
    </row>
    <row r="52" spans="1:20" ht="48" customHeight="1">
      <c r="A52" s="19" t="s">
        <v>23</v>
      </c>
      <c r="B52" s="25" t="s">
        <v>235</v>
      </c>
      <c r="C52" s="19" t="s">
        <v>236</v>
      </c>
      <c r="D52" s="25" t="s">
        <v>237</v>
      </c>
      <c r="E52" s="21" t="s">
        <v>27</v>
      </c>
      <c r="F52" s="22" t="s">
        <v>238</v>
      </c>
      <c r="G52" s="23">
        <f t="shared" si="2"/>
        <v>52.919999999999995</v>
      </c>
      <c r="H52" s="29">
        <v>52.919999999999995</v>
      </c>
      <c r="I52" s="29"/>
      <c r="J52" s="40"/>
      <c r="K52" s="40"/>
      <c r="L52" s="40">
        <f t="shared" si="4"/>
        <v>52.919999999999995</v>
      </c>
      <c r="M52" s="41"/>
      <c r="N52" s="41"/>
      <c r="O52" s="41"/>
      <c r="P52" s="41"/>
      <c r="Q52" s="46"/>
      <c r="R52" s="47" t="s">
        <v>29</v>
      </c>
      <c r="S52" s="47" t="s">
        <v>217</v>
      </c>
      <c r="T52" s="48"/>
    </row>
    <row r="53" spans="1:20" ht="48" customHeight="1">
      <c r="A53" s="19" t="s">
        <v>23</v>
      </c>
      <c r="B53" s="25" t="s">
        <v>239</v>
      </c>
      <c r="C53" s="19" t="s">
        <v>240</v>
      </c>
      <c r="D53" s="25" t="s">
        <v>241</v>
      </c>
      <c r="E53" s="21" t="s">
        <v>27</v>
      </c>
      <c r="F53" s="22" t="s">
        <v>242</v>
      </c>
      <c r="G53" s="23">
        <f t="shared" si="2"/>
        <v>47.04</v>
      </c>
      <c r="H53" s="29">
        <v>47.04</v>
      </c>
      <c r="I53" s="29"/>
      <c r="J53" s="40"/>
      <c r="K53" s="40"/>
      <c r="L53" s="40">
        <f t="shared" si="4"/>
        <v>47.04</v>
      </c>
      <c r="M53" s="41"/>
      <c r="N53" s="41"/>
      <c r="O53" s="41"/>
      <c r="P53" s="41"/>
      <c r="Q53" s="46"/>
      <c r="R53" s="47" t="s">
        <v>29</v>
      </c>
      <c r="S53" s="47" t="s">
        <v>217</v>
      </c>
      <c r="T53" s="48"/>
    </row>
    <row r="54" spans="1:20" ht="48" customHeight="1">
      <c r="A54" s="19" t="s">
        <v>23</v>
      </c>
      <c r="B54" s="25" t="s">
        <v>243</v>
      </c>
      <c r="C54" s="19" t="s">
        <v>244</v>
      </c>
      <c r="D54" s="25" t="s">
        <v>245</v>
      </c>
      <c r="E54" s="21" t="s">
        <v>27</v>
      </c>
      <c r="F54" s="22" t="s">
        <v>246</v>
      </c>
      <c r="G54" s="23">
        <f t="shared" si="2"/>
        <v>38.64</v>
      </c>
      <c r="H54" s="29">
        <v>38.64</v>
      </c>
      <c r="I54" s="29"/>
      <c r="J54" s="40"/>
      <c r="K54" s="40"/>
      <c r="L54" s="40">
        <f t="shared" si="4"/>
        <v>38.64</v>
      </c>
      <c r="M54" s="41"/>
      <c r="N54" s="41"/>
      <c r="O54" s="41"/>
      <c r="P54" s="41"/>
      <c r="Q54" s="46"/>
      <c r="R54" s="47" t="s">
        <v>29</v>
      </c>
      <c r="S54" s="47" t="s">
        <v>64</v>
      </c>
      <c r="T54" s="48"/>
    </row>
    <row r="55" spans="1:20" ht="48" customHeight="1">
      <c r="A55" s="19" t="s">
        <v>23</v>
      </c>
      <c r="B55" s="25" t="s">
        <v>247</v>
      </c>
      <c r="C55" s="19" t="s">
        <v>248</v>
      </c>
      <c r="D55" s="25" t="s">
        <v>141</v>
      </c>
      <c r="E55" s="21" t="s">
        <v>27</v>
      </c>
      <c r="F55" s="22" t="s">
        <v>249</v>
      </c>
      <c r="G55" s="23">
        <f t="shared" si="2"/>
        <v>126</v>
      </c>
      <c r="H55" s="29">
        <v>126</v>
      </c>
      <c r="I55" s="29"/>
      <c r="J55" s="40"/>
      <c r="K55" s="40"/>
      <c r="L55" s="40">
        <f t="shared" si="4"/>
        <v>126</v>
      </c>
      <c r="M55" s="41"/>
      <c r="N55" s="41"/>
      <c r="O55" s="41"/>
      <c r="P55" s="41"/>
      <c r="Q55" s="46"/>
      <c r="R55" s="47" t="s">
        <v>29</v>
      </c>
      <c r="S55" s="47" t="s">
        <v>179</v>
      </c>
      <c r="T55" s="48"/>
    </row>
    <row r="56" spans="1:20" ht="63" customHeight="1">
      <c r="A56" s="19" t="s">
        <v>23</v>
      </c>
      <c r="B56" s="25" t="s">
        <v>250</v>
      </c>
      <c r="C56" s="19" t="s">
        <v>251</v>
      </c>
      <c r="D56" s="25" t="s">
        <v>252</v>
      </c>
      <c r="E56" s="21" t="s">
        <v>27</v>
      </c>
      <c r="F56" s="22" t="s">
        <v>253</v>
      </c>
      <c r="G56" s="23">
        <f t="shared" si="2"/>
        <v>38.64</v>
      </c>
      <c r="H56" s="29">
        <v>38.64</v>
      </c>
      <c r="I56" s="29"/>
      <c r="J56" s="40"/>
      <c r="K56" s="40"/>
      <c r="L56" s="40">
        <f t="shared" si="4"/>
        <v>38.64</v>
      </c>
      <c r="M56" s="41"/>
      <c r="N56" s="41"/>
      <c r="O56" s="41"/>
      <c r="P56" s="41"/>
      <c r="Q56" s="46"/>
      <c r="R56" s="47" t="s">
        <v>29</v>
      </c>
      <c r="S56" s="47" t="s">
        <v>179</v>
      </c>
      <c r="T56" s="48"/>
    </row>
    <row r="57" spans="1:20" ht="48" customHeight="1">
      <c r="A57" s="19" t="s">
        <v>23</v>
      </c>
      <c r="B57" s="25" t="s">
        <v>254</v>
      </c>
      <c r="C57" s="19" t="s">
        <v>255</v>
      </c>
      <c r="D57" s="25" t="s">
        <v>150</v>
      </c>
      <c r="E57" s="21" t="s">
        <v>27</v>
      </c>
      <c r="F57" s="22" t="s">
        <v>256</v>
      </c>
      <c r="G57" s="23">
        <f t="shared" si="2"/>
        <v>38.64</v>
      </c>
      <c r="H57" s="29">
        <v>38.64</v>
      </c>
      <c r="I57" s="29"/>
      <c r="J57" s="40"/>
      <c r="K57" s="40"/>
      <c r="L57" s="40">
        <f t="shared" si="4"/>
        <v>38.64</v>
      </c>
      <c r="M57" s="41"/>
      <c r="N57" s="41"/>
      <c r="O57" s="41"/>
      <c r="P57" s="41"/>
      <c r="Q57" s="46"/>
      <c r="R57" s="47" t="s">
        <v>29</v>
      </c>
      <c r="S57" s="47" t="s">
        <v>64</v>
      </c>
      <c r="T57" s="48"/>
    </row>
    <row r="58" spans="1:20" ht="62.25" customHeight="1">
      <c r="A58" s="19" t="s">
        <v>23</v>
      </c>
      <c r="B58" s="25" t="s">
        <v>257</v>
      </c>
      <c r="C58" s="19" t="s">
        <v>258</v>
      </c>
      <c r="D58" s="26" t="s">
        <v>154</v>
      </c>
      <c r="E58" s="21" t="s">
        <v>27</v>
      </c>
      <c r="F58" s="22" t="s">
        <v>259</v>
      </c>
      <c r="G58" s="23">
        <f t="shared" si="2"/>
        <v>38.64</v>
      </c>
      <c r="H58" s="29">
        <v>38.64</v>
      </c>
      <c r="I58" s="29"/>
      <c r="J58" s="40"/>
      <c r="K58" s="40"/>
      <c r="L58" s="40">
        <f t="shared" si="4"/>
        <v>38.64</v>
      </c>
      <c r="M58" s="41"/>
      <c r="N58" s="41"/>
      <c r="O58" s="41"/>
      <c r="P58" s="41"/>
      <c r="Q58" s="46"/>
      <c r="R58" s="47" t="s">
        <v>29</v>
      </c>
      <c r="S58" s="47" t="s">
        <v>217</v>
      </c>
      <c r="T58" s="48"/>
    </row>
    <row r="59" spans="1:20" ht="48" customHeight="1">
      <c r="A59" s="19" t="s">
        <v>23</v>
      </c>
      <c r="B59" s="25" t="s">
        <v>260</v>
      </c>
      <c r="C59" s="19" t="s">
        <v>261</v>
      </c>
      <c r="D59" s="25" t="s">
        <v>158</v>
      </c>
      <c r="E59" s="21" t="s">
        <v>27</v>
      </c>
      <c r="F59" s="22" t="s">
        <v>262</v>
      </c>
      <c r="G59" s="23">
        <f t="shared" si="2"/>
        <v>38.64</v>
      </c>
      <c r="H59" s="29">
        <v>38.64</v>
      </c>
      <c r="I59" s="29"/>
      <c r="J59" s="40"/>
      <c r="K59" s="40"/>
      <c r="L59" s="40">
        <f t="shared" si="4"/>
        <v>38.64</v>
      </c>
      <c r="M59" s="41"/>
      <c r="N59" s="41"/>
      <c r="O59" s="41"/>
      <c r="P59" s="41"/>
      <c r="Q59" s="46"/>
      <c r="R59" s="47" t="s">
        <v>29</v>
      </c>
      <c r="S59" s="47" t="s">
        <v>217</v>
      </c>
      <c r="T59" s="48"/>
    </row>
    <row r="60" spans="1:20" ht="48" customHeight="1">
      <c r="A60" s="19" t="s">
        <v>23</v>
      </c>
      <c r="B60" s="20" t="s">
        <v>263</v>
      </c>
      <c r="C60" s="36" t="s">
        <v>264</v>
      </c>
      <c r="D60" s="27" t="s">
        <v>265</v>
      </c>
      <c r="E60" s="21" t="s">
        <v>27</v>
      </c>
      <c r="F60" s="22" t="s">
        <v>266</v>
      </c>
      <c r="G60" s="23">
        <f t="shared" si="2"/>
        <v>36.12</v>
      </c>
      <c r="H60" s="29">
        <v>36.12</v>
      </c>
      <c r="I60" s="29"/>
      <c r="J60" s="40"/>
      <c r="K60" s="40"/>
      <c r="L60" s="40">
        <f t="shared" si="4"/>
        <v>36.12</v>
      </c>
      <c r="M60" s="41"/>
      <c r="N60" s="41"/>
      <c r="O60" s="41"/>
      <c r="P60" s="41"/>
      <c r="Q60" s="46"/>
      <c r="R60" s="47" t="s">
        <v>29</v>
      </c>
      <c r="S60" s="47" t="s">
        <v>217</v>
      </c>
      <c r="T60" s="48"/>
    </row>
    <row r="61" spans="1:20" ht="48" customHeight="1">
      <c r="A61" s="19" t="s">
        <v>23</v>
      </c>
      <c r="B61" s="20" t="s">
        <v>267</v>
      </c>
      <c r="C61" s="19" t="s">
        <v>268</v>
      </c>
      <c r="D61" s="28" t="s">
        <v>269</v>
      </c>
      <c r="E61" s="21" t="s">
        <v>27</v>
      </c>
      <c r="F61" s="22" t="s">
        <v>270</v>
      </c>
      <c r="G61" s="23">
        <f t="shared" si="2"/>
        <v>82.32</v>
      </c>
      <c r="H61" s="29">
        <v>82.32</v>
      </c>
      <c r="I61" s="29"/>
      <c r="J61" s="40"/>
      <c r="K61" s="40"/>
      <c r="L61" s="40">
        <f t="shared" si="4"/>
        <v>82.32</v>
      </c>
      <c r="M61" s="41"/>
      <c r="N61" s="41"/>
      <c r="O61" s="41"/>
      <c r="P61" s="41"/>
      <c r="Q61" s="46"/>
      <c r="R61" s="47" t="s">
        <v>29</v>
      </c>
      <c r="S61" s="47" t="s">
        <v>217</v>
      </c>
      <c r="T61" s="48"/>
    </row>
    <row r="62" spans="1:20" ht="48" customHeight="1">
      <c r="A62" s="19" t="s">
        <v>23</v>
      </c>
      <c r="B62" s="20" t="s">
        <v>271</v>
      </c>
      <c r="C62" s="19" t="s">
        <v>272</v>
      </c>
      <c r="D62" s="27" t="s">
        <v>273</v>
      </c>
      <c r="E62" s="21" t="s">
        <v>27</v>
      </c>
      <c r="F62" s="22" t="s">
        <v>274</v>
      </c>
      <c r="G62" s="23">
        <f t="shared" si="2"/>
        <v>20.16</v>
      </c>
      <c r="H62" s="29">
        <v>20.16</v>
      </c>
      <c r="I62" s="29"/>
      <c r="J62" s="40"/>
      <c r="K62" s="42"/>
      <c r="L62" s="40">
        <f t="shared" si="4"/>
        <v>20.16</v>
      </c>
      <c r="M62" s="41"/>
      <c r="N62" s="41"/>
      <c r="O62" s="41"/>
      <c r="P62" s="41"/>
      <c r="Q62" s="46"/>
      <c r="R62" s="47" t="s">
        <v>29</v>
      </c>
      <c r="S62" s="47" t="s">
        <v>35</v>
      </c>
      <c r="T62" s="48"/>
    </row>
    <row r="63" spans="1:20" ht="48" customHeight="1">
      <c r="A63" s="30" t="s">
        <v>23</v>
      </c>
      <c r="B63" s="31" t="s">
        <v>275</v>
      </c>
      <c r="C63" s="30" t="s">
        <v>276</v>
      </c>
      <c r="D63" s="37" t="s">
        <v>277</v>
      </c>
      <c r="E63" s="32" t="s">
        <v>27</v>
      </c>
      <c r="F63" s="33" t="s">
        <v>278</v>
      </c>
      <c r="G63" s="34">
        <f t="shared" si="2"/>
        <v>112.14</v>
      </c>
      <c r="H63" s="35">
        <f>109.2+2.94</f>
        <v>112.14</v>
      </c>
      <c r="I63" s="35"/>
      <c r="J63" s="43"/>
      <c r="K63" s="45"/>
      <c r="L63" s="43">
        <f t="shared" si="4"/>
        <v>112.14</v>
      </c>
      <c r="M63" s="44"/>
      <c r="N63" s="44"/>
      <c r="O63" s="44"/>
      <c r="P63" s="44"/>
      <c r="Q63" s="49"/>
      <c r="R63" s="50" t="s">
        <v>29</v>
      </c>
      <c r="S63" s="47" t="s">
        <v>217</v>
      </c>
      <c r="T63" s="51" t="s">
        <v>279</v>
      </c>
    </row>
    <row r="64" spans="1:20" ht="48" customHeight="1">
      <c r="A64" s="19" t="s">
        <v>23</v>
      </c>
      <c r="B64" s="20" t="s">
        <v>280</v>
      </c>
      <c r="C64" s="19" t="s">
        <v>281</v>
      </c>
      <c r="D64" s="27" t="s">
        <v>282</v>
      </c>
      <c r="E64" s="21" t="s">
        <v>27</v>
      </c>
      <c r="F64" s="22" t="s">
        <v>283</v>
      </c>
      <c r="G64" s="23">
        <f t="shared" si="2"/>
        <v>126</v>
      </c>
      <c r="H64" s="29">
        <v>126</v>
      </c>
      <c r="I64" s="29"/>
      <c r="J64" s="40"/>
      <c r="K64" s="42"/>
      <c r="L64" s="40">
        <f t="shared" si="4"/>
        <v>126</v>
      </c>
      <c r="M64" s="41"/>
      <c r="N64" s="41"/>
      <c r="O64" s="41"/>
      <c r="P64" s="41"/>
      <c r="Q64" s="46"/>
      <c r="R64" s="47" t="s">
        <v>29</v>
      </c>
      <c r="S64" s="47" t="s">
        <v>217</v>
      </c>
      <c r="T64" s="48"/>
    </row>
    <row r="65" spans="1:20" ht="48" customHeight="1">
      <c r="A65" s="19" t="s">
        <v>23</v>
      </c>
      <c r="B65" s="20" t="s">
        <v>284</v>
      </c>
      <c r="C65" s="19" t="s">
        <v>285</v>
      </c>
      <c r="D65" s="27" t="s">
        <v>286</v>
      </c>
      <c r="E65" s="21" t="s">
        <v>27</v>
      </c>
      <c r="F65" s="22" t="s">
        <v>287</v>
      </c>
      <c r="G65" s="23">
        <f t="shared" si="2"/>
        <v>26.88</v>
      </c>
      <c r="H65" s="29">
        <v>26.88</v>
      </c>
      <c r="I65" s="29"/>
      <c r="J65" s="40"/>
      <c r="K65" s="42"/>
      <c r="L65" s="40">
        <f aca="true" t="shared" si="5" ref="L65:L81">K65+J65+I65+H65</f>
        <v>26.88</v>
      </c>
      <c r="M65" s="41"/>
      <c r="N65" s="41"/>
      <c r="O65" s="41"/>
      <c r="P65" s="41"/>
      <c r="Q65" s="46"/>
      <c r="R65" s="47" t="s">
        <v>29</v>
      </c>
      <c r="S65" s="47" t="s">
        <v>64</v>
      </c>
      <c r="T65" s="48"/>
    </row>
    <row r="66" spans="1:20" ht="48" customHeight="1">
      <c r="A66" s="19" t="s">
        <v>23</v>
      </c>
      <c r="B66" s="20" t="s">
        <v>288</v>
      </c>
      <c r="C66" s="19" t="s">
        <v>289</v>
      </c>
      <c r="D66" s="27" t="s">
        <v>290</v>
      </c>
      <c r="E66" s="21" t="s">
        <v>27</v>
      </c>
      <c r="F66" s="22" t="s">
        <v>291</v>
      </c>
      <c r="G66" s="23">
        <f t="shared" si="2"/>
        <v>21</v>
      </c>
      <c r="H66" s="29">
        <v>21</v>
      </c>
      <c r="I66" s="29"/>
      <c r="J66" s="40"/>
      <c r="K66" s="42"/>
      <c r="L66" s="40">
        <f t="shared" si="5"/>
        <v>21</v>
      </c>
      <c r="M66" s="41"/>
      <c r="N66" s="41"/>
      <c r="O66" s="41"/>
      <c r="P66" s="41"/>
      <c r="Q66" s="46"/>
      <c r="R66" s="47" t="s">
        <v>29</v>
      </c>
      <c r="S66" s="47" t="s">
        <v>292</v>
      </c>
      <c r="T66" s="48"/>
    </row>
    <row r="67" spans="1:20" ht="48" customHeight="1">
      <c r="A67" s="19" t="s">
        <v>23</v>
      </c>
      <c r="B67" s="20" t="s">
        <v>293</v>
      </c>
      <c r="C67" s="19" t="s">
        <v>294</v>
      </c>
      <c r="D67" s="27" t="s">
        <v>295</v>
      </c>
      <c r="E67" s="21" t="s">
        <v>27</v>
      </c>
      <c r="F67" s="22" t="s">
        <v>296</v>
      </c>
      <c r="G67" s="23">
        <f t="shared" si="2"/>
        <v>31.92</v>
      </c>
      <c r="H67" s="29">
        <v>31.92</v>
      </c>
      <c r="I67" s="29"/>
      <c r="J67" s="40"/>
      <c r="K67" s="42"/>
      <c r="L67" s="40">
        <f t="shared" si="5"/>
        <v>31.92</v>
      </c>
      <c r="M67" s="41"/>
      <c r="N67" s="41"/>
      <c r="O67" s="41"/>
      <c r="P67" s="41"/>
      <c r="Q67" s="46"/>
      <c r="R67" s="47" t="s">
        <v>29</v>
      </c>
      <c r="S67" s="47" t="s">
        <v>297</v>
      </c>
      <c r="T67" s="48"/>
    </row>
    <row r="68" spans="1:20" ht="105" customHeight="1">
      <c r="A68" s="19" t="s">
        <v>23</v>
      </c>
      <c r="B68" s="20" t="s">
        <v>298</v>
      </c>
      <c r="C68" s="19" t="s">
        <v>299</v>
      </c>
      <c r="D68" s="20" t="s">
        <v>300</v>
      </c>
      <c r="E68" s="21" t="s">
        <v>27</v>
      </c>
      <c r="F68" s="22" t="s">
        <v>301</v>
      </c>
      <c r="G68" s="23">
        <f aca="true" t="shared" si="6" ref="G68:G81">L68</f>
        <v>99.11999999999999</v>
      </c>
      <c r="H68" s="29">
        <v>99.11999999999999</v>
      </c>
      <c r="I68" s="29"/>
      <c r="J68" s="40"/>
      <c r="K68" s="42"/>
      <c r="L68" s="40">
        <f t="shared" si="5"/>
        <v>99.11999999999999</v>
      </c>
      <c r="M68" s="41"/>
      <c r="N68" s="41"/>
      <c r="O68" s="41"/>
      <c r="P68" s="41"/>
      <c r="Q68" s="46"/>
      <c r="R68" s="47" t="s">
        <v>29</v>
      </c>
      <c r="S68" s="47" t="s">
        <v>217</v>
      </c>
      <c r="T68" s="48"/>
    </row>
    <row r="69" spans="1:20" ht="48" customHeight="1">
      <c r="A69" s="19" t="s">
        <v>23</v>
      </c>
      <c r="B69" s="20" t="s">
        <v>302</v>
      </c>
      <c r="C69" s="19" t="s">
        <v>303</v>
      </c>
      <c r="D69" s="20" t="s">
        <v>304</v>
      </c>
      <c r="E69" s="21" t="s">
        <v>27</v>
      </c>
      <c r="F69" s="22" t="s">
        <v>305</v>
      </c>
      <c r="G69" s="23">
        <f t="shared" si="6"/>
        <v>47.04</v>
      </c>
      <c r="H69" s="29">
        <v>47.04</v>
      </c>
      <c r="I69" s="29"/>
      <c r="J69" s="40"/>
      <c r="K69" s="42"/>
      <c r="L69" s="40">
        <f t="shared" si="5"/>
        <v>47.04</v>
      </c>
      <c r="M69" s="41"/>
      <c r="N69" s="41"/>
      <c r="O69" s="41"/>
      <c r="P69" s="41"/>
      <c r="Q69" s="46"/>
      <c r="R69" s="47" t="s">
        <v>29</v>
      </c>
      <c r="S69" s="47" t="s">
        <v>306</v>
      </c>
      <c r="T69" s="48"/>
    </row>
    <row r="70" spans="1:20" ht="48" customHeight="1">
      <c r="A70" s="19" t="s">
        <v>23</v>
      </c>
      <c r="B70" s="20" t="s">
        <v>307</v>
      </c>
      <c r="C70" s="19" t="s">
        <v>308</v>
      </c>
      <c r="D70" s="20" t="s">
        <v>309</v>
      </c>
      <c r="E70" s="21" t="s">
        <v>27</v>
      </c>
      <c r="F70" s="22" t="s">
        <v>310</v>
      </c>
      <c r="G70" s="23">
        <f t="shared" si="6"/>
        <v>25.2</v>
      </c>
      <c r="H70" s="29">
        <v>25.2</v>
      </c>
      <c r="I70" s="29"/>
      <c r="J70" s="40"/>
      <c r="K70" s="42"/>
      <c r="L70" s="40">
        <f t="shared" si="5"/>
        <v>25.2</v>
      </c>
      <c r="M70" s="41"/>
      <c r="N70" s="41"/>
      <c r="O70" s="41"/>
      <c r="P70" s="41"/>
      <c r="Q70" s="46"/>
      <c r="R70" s="47" t="s">
        <v>29</v>
      </c>
      <c r="S70" s="47" t="s">
        <v>64</v>
      </c>
      <c r="T70" s="48"/>
    </row>
    <row r="71" spans="1:20" ht="70.5" customHeight="1">
      <c r="A71" s="19" t="s">
        <v>23</v>
      </c>
      <c r="B71" s="20" t="s">
        <v>311</v>
      </c>
      <c r="C71" s="19" t="s">
        <v>312</v>
      </c>
      <c r="D71" s="20" t="s">
        <v>313</v>
      </c>
      <c r="E71" s="21" t="s">
        <v>27</v>
      </c>
      <c r="F71" s="22" t="s">
        <v>314</v>
      </c>
      <c r="G71" s="23">
        <f t="shared" si="6"/>
        <v>113.4</v>
      </c>
      <c r="H71" s="29">
        <v>113.4</v>
      </c>
      <c r="I71" s="29"/>
      <c r="J71" s="40"/>
      <c r="K71" s="42"/>
      <c r="L71" s="40">
        <f t="shared" si="5"/>
        <v>113.4</v>
      </c>
      <c r="M71" s="41"/>
      <c r="N71" s="41"/>
      <c r="O71" s="41"/>
      <c r="P71" s="41"/>
      <c r="Q71" s="46"/>
      <c r="R71" s="47" t="s">
        <v>29</v>
      </c>
      <c r="S71" s="47" t="s">
        <v>217</v>
      </c>
      <c r="T71" s="48"/>
    </row>
    <row r="72" spans="1:20" ht="48" customHeight="1">
      <c r="A72" s="19" t="s">
        <v>23</v>
      </c>
      <c r="B72" s="20" t="s">
        <v>315</v>
      </c>
      <c r="C72" s="19" t="s">
        <v>316</v>
      </c>
      <c r="D72" s="20" t="s">
        <v>317</v>
      </c>
      <c r="E72" s="21" t="s">
        <v>27</v>
      </c>
      <c r="F72" s="22" t="s">
        <v>318</v>
      </c>
      <c r="G72" s="23">
        <f t="shared" si="6"/>
        <v>2.94</v>
      </c>
      <c r="H72" s="29">
        <v>2.94</v>
      </c>
      <c r="I72" s="29"/>
      <c r="J72" s="40"/>
      <c r="K72" s="42"/>
      <c r="L72" s="40">
        <f t="shared" si="5"/>
        <v>2.94</v>
      </c>
      <c r="M72" s="41"/>
      <c r="N72" s="41"/>
      <c r="O72" s="41"/>
      <c r="P72" s="41"/>
      <c r="Q72" s="46"/>
      <c r="R72" s="47" t="s">
        <v>29</v>
      </c>
      <c r="S72" s="47" t="s">
        <v>319</v>
      </c>
      <c r="T72" s="48"/>
    </row>
    <row r="73" spans="1:20" ht="57" customHeight="1">
      <c r="A73" s="19" t="s">
        <v>23</v>
      </c>
      <c r="B73" s="20" t="s">
        <v>320</v>
      </c>
      <c r="C73" s="19" t="s">
        <v>321</v>
      </c>
      <c r="D73" s="20" t="s">
        <v>322</v>
      </c>
      <c r="E73" s="21" t="s">
        <v>27</v>
      </c>
      <c r="F73" s="22" t="s">
        <v>323</v>
      </c>
      <c r="G73" s="23">
        <f t="shared" si="6"/>
        <v>52.919999999999995</v>
      </c>
      <c r="H73" s="29">
        <v>52.919999999999995</v>
      </c>
      <c r="I73" s="29"/>
      <c r="J73" s="40"/>
      <c r="K73" s="42"/>
      <c r="L73" s="40">
        <f t="shared" si="5"/>
        <v>52.919999999999995</v>
      </c>
      <c r="M73" s="41"/>
      <c r="N73" s="41"/>
      <c r="O73" s="41"/>
      <c r="P73" s="41"/>
      <c r="Q73" s="46"/>
      <c r="R73" s="47" t="s">
        <v>29</v>
      </c>
      <c r="S73" s="47" t="s">
        <v>217</v>
      </c>
      <c r="T73" s="48"/>
    </row>
    <row r="74" spans="1:20" ht="48" customHeight="1">
      <c r="A74" s="19" t="s">
        <v>23</v>
      </c>
      <c r="B74" s="20" t="s">
        <v>324</v>
      </c>
      <c r="C74" s="19" t="s">
        <v>325</v>
      </c>
      <c r="D74" s="20" t="s">
        <v>326</v>
      </c>
      <c r="E74" s="21" t="s">
        <v>27</v>
      </c>
      <c r="F74" s="22" t="s">
        <v>327</v>
      </c>
      <c r="G74" s="23">
        <f t="shared" si="6"/>
        <v>12.6</v>
      </c>
      <c r="H74" s="29">
        <v>12.6</v>
      </c>
      <c r="I74" s="29"/>
      <c r="J74" s="40"/>
      <c r="K74" s="42"/>
      <c r="L74" s="40">
        <f t="shared" si="5"/>
        <v>12.6</v>
      </c>
      <c r="M74" s="41"/>
      <c r="N74" s="41"/>
      <c r="O74" s="41"/>
      <c r="P74" s="41"/>
      <c r="Q74" s="46"/>
      <c r="R74" s="47" t="s">
        <v>29</v>
      </c>
      <c r="S74" s="47" t="s">
        <v>328</v>
      </c>
      <c r="T74" s="48"/>
    </row>
    <row r="75" spans="1:20" ht="71.25" customHeight="1">
      <c r="A75" s="19" t="s">
        <v>23</v>
      </c>
      <c r="B75" s="20" t="s">
        <v>329</v>
      </c>
      <c r="C75" s="19" t="s">
        <v>330</v>
      </c>
      <c r="D75" s="20" t="s">
        <v>331</v>
      </c>
      <c r="E75" s="21" t="s">
        <v>27</v>
      </c>
      <c r="F75" s="22" t="s">
        <v>332</v>
      </c>
      <c r="G75" s="23">
        <f t="shared" si="6"/>
        <v>151.2</v>
      </c>
      <c r="H75" s="29">
        <v>151.2</v>
      </c>
      <c r="I75" s="29"/>
      <c r="J75" s="40"/>
      <c r="K75" s="42"/>
      <c r="L75" s="40">
        <f t="shared" si="5"/>
        <v>151.2</v>
      </c>
      <c r="M75" s="41"/>
      <c r="N75" s="41"/>
      <c r="O75" s="41"/>
      <c r="P75" s="41"/>
      <c r="Q75" s="46"/>
      <c r="R75" s="47" t="s">
        <v>29</v>
      </c>
      <c r="S75" s="47" t="s">
        <v>217</v>
      </c>
      <c r="T75" s="48"/>
    </row>
    <row r="76" spans="1:20" ht="48" customHeight="1">
      <c r="A76" s="19" t="s">
        <v>23</v>
      </c>
      <c r="B76" s="20" t="s">
        <v>333</v>
      </c>
      <c r="C76" s="19" t="s">
        <v>334</v>
      </c>
      <c r="D76" s="20" t="s">
        <v>335</v>
      </c>
      <c r="E76" s="21" t="s">
        <v>27</v>
      </c>
      <c r="F76" s="22" t="s">
        <v>336</v>
      </c>
      <c r="G76" s="23">
        <f t="shared" si="6"/>
        <v>84</v>
      </c>
      <c r="H76" s="29">
        <v>84</v>
      </c>
      <c r="I76" s="29"/>
      <c r="J76" s="40"/>
      <c r="K76" s="42"/>
      <c r="L76" s="40">
        <f t="shared" si="5"/>
        <v>84</v>
      </c>
      <c r="M76" s="41"/>
      <c r="N76" s="41"/>
      <c r="O76" s="41"/>
      <c r="P76" s="41"/>
      <c r="Q76" s="46"/>
      <c r="R76" s="47" t="s">
        <v>29</v>
      </c>
      <c r="S76" s="47" t="s">
        <v>64</v>
      </c>
      <c r="T76" s="48"/>
    </row>
    <row r="77" spans="1:20" ht="48" customHeight="1">
      <c r="A77" s="19" t="s">
        <v>23</v>
      </c>
      <c r="B77" s="20" t="s">
        <v>337</v>
      </c>
      <c r="C77" s="19" t="s">
        <v>338</v>
      </c>
      <c r="D77" s="20" t="s">
        <v>339</v>
      </c>
      <c r="E77" s="21" t="s">
        <v>27</v>
      </c>
      <c r="F77" s="22" t="s">
        <v>340</v>
      </c>
      <c r="G77" s="23">
        <f t="shared" si="6"/>
        <v>23.52</v>
      </c>
      <c r="H77" s="29">
        <v>23.52</v>
      </c>
      <c r="I77" s="29"/>
      <c r="J77" s="40"/>
      <c r="K77" s="42"/>
      <c r="L77" s="40">
        <f t="shared" si="5"/>
        <v>23.52</v>
      </c>
      <c r="M77" s="41"/>
      <c r="N77" s="41"/>
      <c r="O77" s="41"/>
      <c r="P77" s="41"/>
      <c r="Q77" s="46"/>
      <c r="R77" s="47" t="s">
        <v>29</v>
      </c>
      <c r="S77" s="47" t="s">
        <v>64</v>
      </c>
      <c r="T77" s="48"/>
    </row>
    <row r="78" spans="1:20" ht="87.75" customHeight="1">
      <c r="A78" s="19" t="s">
        <v>23</v>
      </c>
      <c r="B78" s="20" t="s">
        <v>341</v>
      </c>
      <c r="C78" s="19" t="s">
        <v>342</v>
      </c>
      <c r="D78" s="20" t="s">
        <v>343</v>
      </c>
      <c r="E78" s="21" t="s">
        <v>27</v>
      </c>
      <c r="F78" s="22" t="s">
        <v>344</v>
      </c>
      <c r="G78" s="23">
        <f t="shared" si="6"/>
        <v>134.4</v>
      </c>
      <c r="H78" s="29">
        <v>134.4</v>
      </c>
      <c r="I78" s="29"/>
      <c r="J78" s="40"/>
      <c r="K78" s="42"/>
      <c r="L78" s="40">
        <f t="shared" si="5"/>
        <v>134.4</v>
      </c>
      <c r="M78" s="41"/>
      <c r="N78" s="41"/>
      <c r="O78" s="41"/>
      <c r="P78" s="41"/>
      <c r="Q78" s="46"/>
      <c r="R78" s="47" t="s">
        <v>29</v>
      </c>
      <c r="S78" s="47" t="s">
        <v>217</v>
      </c>
      <c r="T78" s="48"/>
    </row>
    <row r="79" spans="1:20" ht="48" customHeight="1">
      <c r="A79" s="19" t="s">
        <v>23</v>
      </c>
      <c r="B79" s="20" t="s">
        <v>345</v>
      </c>
      <c r="C79" s="19" t="s">
        <v>346</v>
      </c>
      <c r="D79" s="20" t="s">
        <v>347</v>
      </c>
      <c r="E79" s="21" t="s">
        <v>27</v>
      </c>
      <c r="F79" s="22" t="s">
        <v>348</v>
      </c>
      <c r="G79" s="23">
        <f t="shared" si="6"/>
        <v>58.8</v>
      </c>
      <c r="H79" s="29">
        <v>58.8</v>
      </c>
      <c r="I79" s="29"/>
      <c r="J79" s="40"/>
      <c r="K79" s="42"/>
      <c r="L79" s="40">
        <f t="shared" si="5"/>
        <v>58.8</v>
      </c>
      <c r="M79" s="41"/>
      <c r="N79" s="41"/>
      <c r="O79" s="41"/>
      <c r="P79" s="41"/>
      <c r="Q79" s="46"/>
      <c r="R79" s="47" t="s">
        <v>29</v>
      </c>
      <c r="S79" s="47" t="s">
        <v>349</v>
      </c>
      <c r="T79" s="48"/>
    </row>
    <row r="80" spans="1:20" ht="48" customHeight="1">
      <c r="A80" s="19" t="s">
        <v>23</v>
      </c>
      <c r="B80" s="20" t="s">
        <v>350</v>
      </c>
      <c r="C80" s="19" t="s">
        <v>351</v>
      </c>
      <c r="D80" s="20" t="s">
        <v>352</v>
      </c>
      <c r="E80" s="21" t="s">
        <v>27</v>
      </c>
      <c r="F80" s="22" t="s">
        <v>353</v>
      </c>
      <c r="G80" s="23">
        <f t="shared" si="6"/>
        <v>42</v>
      </c>
      <c r="H80" s="29">
        <v>42</v>
      </c>
      <c r="I80" s="29"/>
      <c r="J80" s="40"/>
      <c r="K80" s="42"/>
      <c r="L80" s="40">
        <f t="shared" si="5"/>
        <v>42</v>
      </c>
      <c r="M80" s="41"/>
      <c r="N80" s="41"/>
      <c r="O80" s="41"/>
      <c r="P80" s="41"/>
      <c r="Q80" s="46"/>
      <c r="R80" s="47" t="s">
        <v>29</v>
      </c>
      <c r="S80" s="47" t="s">
        <v>354</v>
      </c>
      <c r="T80" s="48"/>
    </row>
    <row r="81" spans="1:20" s="2" customFormat="1" ht="48" customHeight="1">
      <c r="A81" s="52" t="s">
        <v>23</v>
      </c>
      <c r="B81" s="27" t="s">
        <v>355</v>
      </c>
      <c r="C81" s="52" t="s">
        <v>356</v>
      </c>
      <c r="D81" s="27" t="s">
        <v>357</v>
      </c>
      <c r="E81" s="21" t="s">
        <v>27</v>
      </c>
      <c r="F81" s="53" t="s">
        <v>358</v>
      </c>
      <c r="G81" s="54">
        <f t="shared" si="6"/>
        <v>29.4</v>
      </c>
      <c r="H81" s="55">
        <v>29.4</v>
      </c>
      <c r="I81" s="55"/>
      <c r="J81" s="73"/>
      <c r="K81" s="74"/>
      <c r="L81" s="73">
        <f t="shared" si="5"/>
        <v>29.4</v>
      </c>
      <c r="M81" s="75"/>
      <c r="N81" s="75"/>
      <c r="O81" s="75"/>
      <c r="P81" s="75"/>
      <c r="Q81" s="86"/>
      <c r="R81" s="80" t="s">
        <v>29</v>
      </c>
      <c r="S81" s="80" t="s">
        <v>359</v>
      </c>
      <c r="T81" s="87"/>
    </row>
    <row r="82" spans="1:20" ht="48" customHeight="1">
      <c r="A82" s="19" t="s">
        <v>23</v>
      </c>
      <c r="B82" s="56" t="s">
        <v>360</v>
      </c>
      <c r="C82" s="57" t="s">
        <v>361</v>
      </c>
      <c r="D82" s="56" t="s">
        <v>362</v>
      </c>
      <c r="E82" s="21" t="s">
        <v>27</v>
      </c>
      <c r="F82" s="22" t="s">
        <v>363</v>
      </c>
      <c r="G82" s="58">
        <f aca="true" t="shared" si="7" ref="G82:G98">L82</f>
        <v>126</v>
      </c>
      <c r="H82" s="29">
        <v>126</v>
      </c>
      <c r="I82" s="29"/>
      <c r="J82" s="69"/>
      <c r="K82" s="69"/>
      <c r="L82" s="76">
        <f aca="true" t="shared" si="8" ref="L82:L110">H82+I82+J82+K82</f>
        <v>126</v>
      </c>
      <c r="M82" s="47"/>
      <c r="N82" s="77"/>
      <c r="O82" s="47"/>
      <c r="P82" s="47"/>
      <c r="Q82" s="47"/>
      <c r="R82" s="47" t="s">
        <v>29</v>
      </c>
      <c r="S82" s="47" t="s">
        <v>364</v>
      </c>
      <c r="T82" s="48"/>
    </row>
    <row r="83" spans="1:20" ht="66.75" customHeight="1">
      <c r="A83" s="19" t="s">
        <v>23</v>
      </c>
      <c r="B83" s="56" t="s">
        <v>365</v>
      </c>
      <c r="C83" s="57" t="s">
        <v>366</v>
      </c>
      <c r="D83" s="56" t="s">
        <v>367</v>
      </c>
      <c r="E83" s="21" t="s">
        <v>27</v>
      </c>
      <c r="F83" s="22" t="s">
        <v>368</v>
      </c>
      <c r="G83" s="58">
        <f t="shared" si="7"/>
        <v>121.38</v>
      </c>
      <c r="H83" s="29">
        <v>121.38</v>
      </c>
      <c r="I83" s="29"/>
      <c r="J83" s="69"/>
      <c r="K83" s="69"/>
      <c r="L83" s="76">
        <f t="shared" si="8"/>
        <v>121.38</v>
      </c>
      <c r="M83" s="47"/>
      <c r="N83" s="77"/>
      <c r="O83" s="47"/>
      <c r="P83" s="47"/>
      <c r="Q83" s="47"/>
      <c r="R83" s="47" t="s">
        <v>29</v>
      </c>
      <c r="S83" s="47" t="s">
        <v>369</v>
      </c>
      <c r="T83" s="48"/>
    </row>
    <row r="84" spans="1:20" ht="53.25" customHeight="1">
      <c r="A84" s="19" t="s">
        <v>23</v>
      </c>
      <c r="B84" s="56" t="s">
        <v>370</v>
      </c>
      <c r="C84" s="57" t="s">
        <v>371</v>
      </c>
      <c r="D84" s="56" t="s">
        <v>372</v>
      </c>
      <c r="E84" s="21" t="s">
        <v>27</v>
      </c>
      <c r="F84" s="22" t="s">
        <v>373</v>
      </c>
      <c r="G84" s="58">
        <f t="shared" si="7"/>
        <v>52.919999999999995</v>
      </c>
      <c r="H84" s="29">
        <v>52.919999999999995</v>
      </c>
      <c r="I84" s="29"/>
      <c r="J84" s="69"/>
      <c r="K84" s="69"/>
      <c r="L84" s="76">
        <f t="shared" si="8"/>
        <v>52.919999999999995</v>
      </c>
      <c r="M84" s="47"/>
      <c r="N84" s="77"/>
      <c r="O84" s="47"/>
      <c r="P84" s="47"/>
      <c r="Q84" s="47"/>
      <c r="R84" s="47" t="s">
        <v>29</v>
      </c>
      <c r="S84" s="47" t="s">
        <v>374</v>
      </c>
      <c r="T84" s="48"/>
    </row>
    <row r="85" spans="1:20" ht="96" customHeight="1">
      <c r="A85" s="19" t="s">
        <v>23</v>
      </c>
      <c r="B85" s="56" t="s">
        <v>375</v>
      </c>
      <c r="C85" s="57" t="s">
        <v>376</v>
      </c>
      <c r="D85" s="56" t="s">
        <v>377</v>
      </c>
      <c r="E85" s="21" t="s">
        <v>27</v>
      </c>
      <c r="F85" s="22" t="s">
        <v>378</v>
      </c>
      <c r="G85" s="58">
        <f t="shared" si="7"/>
        <v>151.2</v>
      </c>
      <c r="H85" s="29">
        <v>151.2</v>
      </c>
      <c r="I85" s="29"/>
      <c r="J85" s="69"/>
      <c r="K85" s="69"/>
      <c r="L85" s="76">
        <f t="shared" si="8"/>
        <v>151.2</v>
      </c>
      <c r="M85" s="47"/>
      <c r="N85" s="77"/>
      <c r="O85" s="47"/>
      <c r="P85" s="47"/>
      <c r="Q85" s="47"/>
      <c r="R85" s="47" t="s">
        <v>29</v>
      </c>
      <c r="S85" s="47" t="s">
        <v>379</v>
      </c>
      <c r="T85" s="48"/>
    </row>
    <row r="86" spans="1:20" s="2" customFormat="1" ht="47.25" customHeight="1">
      <c r="A86" s="52" t="s">
        <v>23</v>
      </c>
      <c r="B86" s="59" t="s">
        <v>380</v>
      </c>
      <c r="C86" s="60" t="s">
        <v>381</v>
      </c>
      <c r="D86" s="27" t="s">
        <v>382</v>
      </c>
      <c r="E86" s="21" t="s">
        <v>27</v>
      </c>
      <c r="F86" s="53" t="s">
        <v>383</v>
      </c>
      <c r="G86" s="61">
        <f t="shared" si="7"/>
        <v>35.28</v>
      </c>
      <c r="H86" s="55">
        <v>35.28</v>
      </c>
      <c r="I86" s="55"/>
      <c r="J86" s="78"/>
      <c r="K86" s="78"/>
      <c r="L86" s="79">
        <f t="shared" si="8"/>
        <v>35.28</v>
      </c>
      <c r="M86" s="80"/>
      <c r="N86" s="81"/>
      <c r="O86" s="80"/>
      <c r="P86" s="80"/>
      <c r="Q86" s="80"/>
      <c r="R86" s="80" t="s">
        <v>29</v>
      </c>
      <c r="S86" s="47" t="s">
        <v>64</v>
      </c>
      <c r="T86" s="87"/>
    </row>
    <row r="87" spans="1:20" ht="90.75" customHeight="1">
      <c r="A87" s="30" t="s">
        <v>23</v>
      </c>
      <c r="B87" s="62" t="s">
        <v>384</v>
      </c>
      <c r="C87" s="63" t="s">
        <v>385</v>
      </c>
      <c r="D87" s="37" t="s">
        <v>386</v>
      </c>
      <c r="E87" s="32" t="s">
        <v>27</v>
      </c>
      <c r="F87" s="33" t="s">
        <v>387</v>
      </c>
      <c r="G87" s="64">
        <f t="shared" si="7"/>
        <v>158.76</v>
      </c>
      <c r="H87" s="35">
        <v>142.79999999999998</v>
      </c>
      <c r="I87" s="35">
        <v>15.96</v>
      </c>
      <c r="J87" s="82"/>
      <c r="K87" s="82"/>
      <c r="L87" s="83">
        <f t="shared" si="8"/>
        <v>158.76</v>
      </c>
      <c r="M87" s="50"/>
      <c r="N87" s="84"/>
      <c r="O87" s="50"/>
      <c r="P87" s="50"/>
      <c r="Q87" s="50"/>
      <c r="R87" s="50" t="s">
        <v>29</v>
      </c>
      <c r="S87" s="50" t="s">
        <v>388</v>
      </c>
      <c r="T87" s="51" t="s">
        <v>389</v>
      </c>
    </row>
    <row r="88" spans="1:20" ht="50.25" customHeight="1">
      <c r="A88" s="19" t="s">
        <v>23</v>
      </c>
      <c r="B88" s="65" t="s">
        <v>390</v>
      </c>
      <c r="C88" s="66" t="s">
        <v>391</v>
      </c>
      <c r="D88" s="25" t="s">
        <v>392</v>
      </c>
      <c r="E88" s="21" t="s">
        <v>27</v>
      </c>
      <c r="F88" s="22" t="s">
        <v>393</v>
      </c>
      <c r="G88" s="58">
        <f t="shared" si="7"/>
        <v>41.16</v>
      </c>
      <c r="H88" s="29">
        <v>15.16</v>
      </c>
      <c r="I88" s="29">
        <v>26</v>
      </c>
      <c r="J88" s="69"/>
      <c r="K88" s="69"/>
      <c r="L88" s="76">
        <f t="shared" si="8"/>
        <v>41.16</v>
      </c>
      <c r="M88" s="47"/>
      <c r="N88" s="77"/>
      <c r="O88" s="47"/>
      <c r="P88" s="47"/>
      <c r="Q88" s="47"/>
      <c r="R88" s="47" t="s">
        <v>29</v>
      </c>
      <c r="S88" s="47" t="s">
        <v>394</v>
      </c>
      <c r="T88" s="48"/>
    </row>
    <row r="89" spans="1:20" ht="48" customHeight="1">
      <c r="A89" s="19" t="s">
        <v>23</v>
      </c>
      <c r="B89" s="65" t="s">
        <v>395</v>
      </c>
      <c r="C89" s="66" t="s">
        <v>396</v>
      </c>
      <c r="D89" s="25" t="s">
        <v>397</v>
      </c>
      <c r="E89" s="21" t="s">
        <v>27</v>
      </c>
      <c r="F89" s="22" t="s">
        <v>398</v>
      </c>
      <c r="G89" s="58">
        <f t="shared" si="7"/>
        <v>58.8</v>
      </c>
      <c r="H89" s="29"/>
      <c r="I89" s="29">
        <v>58.8</v>
      </c>
      <c r="J89" s="69"/>
      <c r="K89" s="69"/>
      <c r="L89" s="76">
        <f t="shared" si="8"/>
        <v>58.8</v>
      </c>
      <c r="M89" s="47"/>
      <c r="N89" s="77"/>
      <c r="O89" s="47"/>
      <c r="P89" s="47"/>
      <c r="Q89" s="47"/>
      <c r="R89" s="47" t="s">
        <v>29</v>
      </c>
      <c r="S89" s="47" t="s">
        <v>399</v>
      </c>
      <c r="T89" s="48"/>
    </row>
    <row r="90" spans="1:20" ht="65.25" customHeight="1">
      <c r="A90" s="19" t="s">
        <v>23</v>
      </c>
      <c r="B90" s="65" t="s">
        <v>400</v>
      </c>
      <c r="C90" s="66" t="s">
        <v>401</v>
      </c>
      <c r="D90" s="25" t="s">
        <v>402</v>
      </c>
      <c r="E90" s="21" t="s">
        <v>27</v>
      </c>
      <c r="F90" s="22" t="s">
        <v>403</v>
      </c>
      <c r="G90" s="58">
        <f t="shared" si="7"/>
        <v>88.2</v>
      </c>
      <c r="H90" s="29"/>
      <c r="I90" s="29">
        <v>88.2</v>
      </c>
      <c r="J90" s="69"/>
      <c r="K90" s="69"/>
      <c r="L90" s="76">
        <f t="shared" si="8"/>
        <v>88.2</v>
      </c>
      <c r="M90" s="47"/>
      <c r="N90" s="77"/>
      <c r="O90" s="47"/>
      <c r="P90" s="47"/>
      <c r="Q90" s="47"/>
      <c r="R90" s="47" t="s">
        <v>29</v>
      </c>
      <c r="S90" s="47" t="s">
        <v>399</v>
      </c>
      <c r="T90" s="48"/>
    </row>
    <row r="91" spans="1:20" ht="48" customHeight="1">
      <c r="A91" s="19" t="s">
        <v>23</v>
      </c>
      <c r="B91" s="65" t="s">
        <v>404</v>
      </c>
      <c r="C91" s="66" t="s">
        <v>405</v>
      </c>
      <c r="D91" s="25" t="s">
        <v>406</v>
      </c>
      <c r="E91" s="21" t="s">
        <v>27</v>
      </c>
      <c r="F91" s="22" t="s">
        <v>407</v>
      </c>
      <c r="G91" s="58">
        <f t="shared" si="7"/>
        <v>42</v>
      </c>
      <c r="H91" s="29"/>
      <c r="I91" s="29">
        <v>42</v>
      </c>
      <c r="J91" s="69"/>
      <c r="K91" s="69"/>
      <c r="L91" s="76">
        <f t="shared" si="8"/>
        <v>42</v>
      </c>
      <c r="M91" s="47"/>
      <c r="N91" s="77"/>
      <c r="O91" s="47"/>
      <c r="P91" s="47"/>
      <c r="Q91" s="47"/>
      <c r="R91" s="47" t="s">
        <v>29</v>
      </c>
      <c r="S91" s="47" t="s">
        <v>399</v>
      </c>
      <c r="T91" s="48"/>
    </row>
    <row r="92" spans="1:20" ht="64.5" customHeight="1">
      <c r="A92" s="19" t="s">
        <v>23</v>
      </c>
      <c r="B92" s="65" t="s">
        <v>408</v>
      </c>
      <c r="C92" s="66" t="s">
        <v>409</v>
      </c>
      <c r="D92" s="25" t="s">
        <v>410</v>
      </c>
      <c r="E92" s="21" t="s">
        <v>27</v>
      </c>
      <c r="F92" s="22" t="s">
        <v>411</v>
      </c>
      <c r="G92" s="58">
        <f t="shared" si="7"/>
        <v>76.44</v>
      </c>
      <c r="H92" s="29"/>
      <c r="I92" s="29">
        <v>76.44</v>
      </c>
      <c r="J92" s="69"/>
      <c r="K92" s="69"/>
      <c r="L92" s="76">
        <f t="shared" si="8"/>
        <v>76.44</v>
      </c>
      <c r="M92" s="47"/>
      <c r="N92" s="77"/>
      <c r="O92" s="47"/>
      <c r="P92" s="47"/>
      <c r="Q92" s="47"/>
      <c r="R92" s="47" t="s">
        <v>29</v>
      </c>
      <c r="S92" s="47" t="s">
        <v>412</v>
      </c>
      <c r="T92" s="48"/>
    </row>
    <row r="93" spans="1:20" ht="48" customHeight="1">
      <c r="A93" s="19" t="s">
        <v>23</v>
      </c>
      <c r="B93" s="65" t="s">
        <v>413</v>
      </c>
      <c r="C93" s="66" t="s">
        <v>414</v>
      </c>
      <c r="D93" s="25" t="s">
        <v>415</v>
      </c>
      <c r="E93" s="21" t="s">
        <v>27</v>
      </c>
      <c r="F93" s="22" t="s">
        <v>416</v>
      </c>
      <c r="G93" s="58">
        <f t="shared" si="7"/>
        <v>23.52</v>
      </c>
      <c r="H93" s="29"/>
      <c r="I93" s="29">
        <v>23.52</v>
      </c>
      <c r="J93" s="69"/>
      <c r="K93" s="69"/>
      <c r="L93" s="76">
        <f t="shared" si="8"/>
        <v>23.52</v>
      </c>
      <c r="M93" s="47"/>
      <c r="N93" s="77"/>
      <c r="O93" s="47"/>
      <c r="P93" s="47"/>
      <c r="Q93" s="47"/>
      <c r="R93" s="47" t="s">
        <v>29</v>
      </c>
      <c r="S93" s="47" t="s">
        <v>64</v>
      </c>
      <c r="T93" s="48"/>
    </row>
    <row r="94" spans="1:20" ht="48" customHeight="1">
      <c r="A94" s="19" t="s">
        <v>23</v>
      </c>
      <c r="B94" s="65" t="s">
        <v>417</v>
      </c>
      <c r="C94" s="66" t="s">
        <v>418</v>
      </c>
      <c r="D94" s="25" t="s">
        <v>419</v>
      </c>
      <c r="E94" s="21" t="s">
        <v>27</v>
      </c>
      <c r="F94" s="22" t="s">
        <v>420</v>
      </c>
      <c r="G94" s="58">
        <f t="shared" si="7"/>
        <v>27.4</v>
      </c>
      <c r="H94" s="29"/>
      <c r="I94" s="29">
        <v>27.4</v>
      </c>
      <c r="J94" s="69"/>
      <c r="K94" s="69"/>
      <c r="L94" s="76">
        <f t="shared" si="8"/>
        <v>27.4</v>
      </c>
      <c r="M94" s="47"/>
      <c r="N94" s="77"/>
      <c r="O94" s="47"/>
      <c r="P94" s="47"/>
      <c r="Q94" s="47"/>
      <c r="R94" s="47" t="s">
        <v>29</v>
      </c>
      <c r="S94" s="47" t="s">
        <v>64</v>
      </c>
      <c r="T94" s="48"/>
    </row>
    <row r="95" spans="1:20" ht="48" customHeight="1">
      <c r="A95" s="19" t="s">
        <v>23</v>
      </c>
      <c r="B95" s="65" t="s">
        <v>421</v>
      </c>
      <c r="C95" s="66" t="s">
        <v>422</v>
      </c>
      <c r="D95" s="25" t="s">
        <v>423</v>
      </c>
      <c r="E95" s="21" t="s">
        <v>27</v>
      </c>
      <c r="F95" s="22" t="s">
        <v>424</v>
      </c>
      <c r="G95" s="58">
        <f t="shared" si="7"/>
        <v>35.28</v>
      </c>
      <c r="H95" s="29"/>
      <c r="I95" s="29">
        <v>35.28</v>
      </c>
      <c r="J95" s="69"/>
      <c r="K95" s="69"/>
      <c r="L95" s="76">
        <f t="shared" si="8"/>
        <v>35.28</v>
      </c>
      <c r="M95" s="47"/>
      <c r="N95" s="77"/>
      <c r="O95" s="47"/>
      <c r="P95" s="47"/>
      <c r="Q95" s="47"/>
      <c r="R95" s="47" t="s">
        <v>29</v>
      </c>
      <c r="S95" s="47" t="s">
        <v>425</v>
      </c>
      <c r="T95" s="48"/>
    </row>
    <row r="96" spans="1:20" ht="48" customHeight="1">
      <c r="A96" s="19" t="s">
        <v>23</v>
      </c>
      <c r="B96" s="65" t="s">
        <v>426</v>
      </c>
      <c r="C96" s="66" t="s">
        <v>427</v>
      </c>
      <c r="D96" s="25" t="s">
        <v>428</v>
      </c>
      <c r="E96" s="21" t="s">
        <v>27</v>
      </c>
      <c r="F96" s="22" t="s">
        <v>429</v>
      </c>
      <c r="G96" s="58">
        <f t="shared" si="7"/>
        <v>11.76</v>
      </c>
      <c r="H96" s="29"/>
      <c r="I96" s="29">
        <v>11.76</v>
      </c>
      <c r="J96" s="69"/>
      <c r="K96" s="69"/>
      <c r="L96" s="76">
        <f t="shared" si="8"/>
        <v>11.76</v>
      </c>
      <c r="M96" s="47"/>
      <c r="N96" s="77"/>
      <c r="O96" s="47"/>
      <c r="P96" s="47"/>
      <c r="Q96" s="47"/>
      <c r="R96" s="47" t="s">
        <v>29</v>
      </c>
      <c r="S96" s="47" t="s">
        <v>430</v>
      </c>
      <c r="T96" s="48"/>
    </row>
    <row r="97" spans="1:20" ht="48" customHeight="1">
      <c r="A97" s="19" t="s">
        <v>23</v>
      </c>
      <c r="B97" s="65" t="s">
        <v>431</v>
      </c>
      <c r="C97" s="66" t="s">
        <v>432</v>
      </c>
      <c r="D97" s="25" t="s">
        <v>433</v>
      </c>
      <c r="E97" s="21" t="s">
        <v>27</v>
      </c>
      <c r="F97" s="22" t="s">
        <v>434</v>
      </c>
      <c r="G97" s="58">
        <f t="shared" si="7"/>
        <v>3.78</v>
      </c>
      <c r="H97" s="29"/>
      <c r="I97" s="29">
        <v>3.78</v>
      </c>
      <c r="J97" s="69"/>
      <c r="K97" s="69"/>
      <c r="L97" s="76">
        <f t="shared" si="8"/>
        <v>3.78</v>
      </c>
      <c r="M97" s="47"/>
      <c r="N97" s="77"/>
      <c r="O97" s="47"/>
      <c r="P97" s="47"/>
      <c r="Q97" s="47"/>
      <c r="R97" s="47" t="s">
        <v>29</v>
      </c>
      <c r="S97" s="47" t="s">
        <v>435</v>
      </c>
      <c r="T97" s="48"/>
    </row>
    <row r="98" spans="1:20" ht="48" customHeight="1">
      <c r="A98" s="19" t="s">
        <v>23</v>
      </c>
      <c r="B98" s="65" t="s">
        <v>436</v>
      </c>
      <c r="C98" s="66" t="s">
        <v>437</v>
      </c>
      <c r="D98" s="25" t="s">
        <v>438</v>
      </c>
      <c r="E98" s="21" t="s">
        <v>27</v>
      </c>
      <c r="F98" s="22" t="s">
        <v>439</v>
      </c>
      <c r="G98" s="58">
        <f t="shared" si="7"/>
        <v>21</v>
      </c>
      <c r="H98" s="29"/>
      <c r="I98" s="29">
        <v>21</v>
      </c>
      <c r="J98" s="69"/>
      <c r="K98" s="69"/>
      <c r="L98" s="76">
        <f t="shared" si="8"/>
        <v>21</v>
      </c>
      <c r="M98" s="47"/>
      <c r="N98" s="77"/>
      <c r="O98" s="47"/>
      <c r="P98" s="47"/>
      <c r="Q98" s="47"/>
      <c r="R98" s="47" t="s">
        <v>29</v>
      </c>
      <c r="S98" s="47" t="s">
        <v>399</v>
      </c>
      <c r="T98" s="48"/>
    </row>
    <row r="99" spans="1:20" ht="97.5" customHeight="1">
      <c r="A99" s="19" t="s">
        <v>23</v>
      </c>
      <c r="B99" s="56" t="s">
        <v>440</v>
      </c>
      <c r="C99" s="57" t="s">
        <v>441</v>
      </c>
      <c r="D99" s="56" t="s">
        <v>442</v>
      </c>
      <c r="E99" s="21" t="s">
        <v>27</v>
      </c>
      <c r="F99" s="22" t="s">
        <v>443</v>
      </c>
      <c r="G99" s="58">
        <f aca="true" t="shared" si="9" ref="G99:G107">L99</f>
        <v>151.2</v>
      </c>
      <c r="H99" s="29"/>
      <c r="I99" s="29">
        <v>151.2</v>
      </c>
      <c r="J99" s="69"/>
      <c r="K99" s="69"/>
      <c r="L99" s="76">
        <f t="shared" si="8"/>
        <v>151.2</v>
      </c>
      <c r="M99" s="47"/>
      <c r="N99" s="77"/>
      <c r="O99" s="47"/>
      <c r="P99" s="47"/>
      <c r="Q99" s="47"/>
      <c r="R99" s="47" t="s">
        <v>29</v>
      </c>
      <c r="S99" s="47" t="s">
        <v>349</v>
      </c>
      <c r="T99" s="48"/>
    </row>
    <row r="100" spans="1:20" ht="54.75" customHeight="1">
      <c r="A100" s="19" t="s">
        <v>23</v>
      </c>
      <c r="B100" s="56" t="s">
        <v>444</v>
      </c>
      <c r="C100" s="57" t="s">
        <v>445</v>
      </c>
      <c r="D100" s="56" t="s">
        <v>446</v>
      </c>
      <c r="E100" s="21" t="s">
        <v>27</v>
      </c>
      <c r="F100" s="22" t="s">
        <v>447</v>
      </c>
      <c r="G100" s="58">
        <f t="shared" si="9"/>
        <v>84</v>
      </c>
      <c r="H100" s="29"/>
      <c r="I100" s="29">
        <v>84</v>
      </c>
      <c r="J100" s="69"/>
      <c r="K100" s="69"/>
      <c r="L100" s="76">
        <f t="shared" si="8"/>
        <v>84</v>
      </c>
      <c r="M100" s="47"/>
      <c r="N100" s="77"/>
      <c r="O100" s="47"/>
      <c r="P100" s="47"/>
      <c r="Q100" s="47"/>
      <c r="R100" s="47" t="s">
        <v>29</v>
      </c>
      <c r="S100" s="47" t="s">
        <v>349</v>
      </c>
      <c r="T100" s="48"/>
    </row>
    <row r="101" spans="1:20" ht="57.75" customHeight="1">
      <c r="A101" s="19" t="s">
        <v>23</v>
      </c>
      <c r="B101" s="56" t="s">
        <v>448</v>
      </c>
      <c r="C101" s="57" t="s">
        <v>449</v>
      </c>
      <c r="D101" s="56" t="s">
        <v>450</v>
      </c>
      <c r="E101" s="21" t="s">
        <v>27</v>
      </c>
      <c r="F101" s="22" t="s">
        <v>451</v>
      </c>
      <c r="G101" s="58">
        <f t="shared" si="9"/>
        <v>42</v>
      </c>
      <c r="H101" s="29"/>
      <c r="I101" s="29">
        <v>42</v>
      </c>
      <c r="J101" s="69"/>
      <c r="K101" s="69"/>
      <c r="L101" s="76">
        <f t="shared" si="8"/>
        <v>42</v>
      </c>
      <c r="M101" s="47"/>
      <c r="N101" s="77"/>
      <c r="O101" s="47"/>
      <c r="P101" s="47"/>
      <c r="Q101" s="47"/>
      <c r="R101" s="47" t="s">
        <v>29</v>
      </c>
      <c r="S101" s="47" t="s">
        <v>349</v>
      </c>
      <c r="T101" s="48"/>
    </row>
    <row r="102" spans="1:20" ht="90.75" customHeight="1">
      <c r="A102" s="19" t="s">
        <v>23</v>
      </c>
      <c r="B102" s="56" t="s">
        <v>452</v>
      </c>
      <c r="C102" s="57" t="s">
        <v>453</v>
      </c>
      <c r="D102" s="56" t="s">
        <v>454</v>
      </c>
      <c r="E102" s="21" t="s">
        <v>27</v>
      </c>
      <c r="F102" s="22" t="s">
        <v>455</v>
      </c>
      <c r="G102" s="58">
        <f t="shared" si="9"/>
        <v>42</v>
      </c>
      <c r="H102" s="29"/>
      <c r="I102" s="29">
        <v>42</v>
      </c>
      <c r="J102" s="69"/>
      <c r="K102" s="69"/>
      <c r="L102" s="76">
        <f t="shared" si="8"/>
        <v>42</v>
      </c>
      <c r="M102" s="47"/>
      <c r="N102" s="77"/>
      <c r="O102" s="47"/>
      <c r="P102" s="47"/>
      <c r="Q102" s="47"/>
      <c r="R102" s="47" t="s">
        <v>29</v>
      </c>
      <c r="S102" s="47" t="s">
        <v>349</v>
      </c>
      <c r="T102" s="48"/>
    </row>
    <row r="103" spans="1:20" ht="49.5" customHeight="1">
      <c r="A103" s="19" t="s">
        <v>23</v>
      </c>
      <c r="B103" s="56" t="s">
        <v>456</v>
      </c>
      <c r="C103" s="57" t="s">
        <v>457</v>
      </c>
      <c r="D103" s="56" t="s">
        <v>458</v>
      </c>
      <c r="E103" s="21" t="s">
        <v>27</v>
      </c>
      <c r="F103" s="22" t="s">
        <v>459</v>
      </c>
      <c r="G103" s="58">
        <f t="shared" si="9"/>
        <v>50.4</v>
      </c>
      <c r="H103" s="29"/>
      <c r="I103" s="29">
        <v>50.4</v>
      </c>
      <c r="J103" s="69"/>
      <c r="K103" s="69"/>
      <c r="L103" s="76">
        <f t="shared" si="8"/>
        <v>50.4</v>
      </c>
      <c r="M103" s="47"/>
      <c r="N103" s="77"/>
      <c r="O103" s="47"/>
      <c r="P103" s="47"/>
      <c r="Q103" s="47"/>
      <c r="R103" s="47" t="s">
        <v>29</v>
      </c>
      <c r="S103" s="47" t="s">
        <v>64</v>
      </c>
      <c r="T103" s="48"/>
    </row>
    <row r="104" spans="1:20" ht="72" customHeight="1">
      <c r="A104" s="19" t="s">
        <v>23</v>
      </c>
      <c r="B104" s="56" t="s">
        <v>460</v>
      </c>
      <c r="C104" s="57" t="s">
        <v>461</v>
      </c>
      <c r="D104" s="56" t="s">
        <v>462</v>
      </c>
      <c r="E104" s="21" t="s">
        <v>27</v>
      </c>
      <c r="F104" s="22" t="s">
        <v>434</v>
      </c>
      <c r="G104" s="58">
        <f t="shared" si="9"/>
        <v>29.4</v>
      </c>
      <c r="H104" s="29"/>
      <c r="I104" s="29">
        <v>29.4</v>
      </c>
      <c r="J104" s="69"/>
      <c r="K104" s="69"/>
      <c r="L104" s="76">
        <f t="shared" si="8"/>
        <v>29.4</v>
      </c>
      <c r="M104" s="47"/>
      <c r="N104" s="77"/>
      <c r="O104" s="47"/>
      <c r="P104" s="47"/>
      <c r="Q104" s="47"/>
      <c r="R104" s="47" t="s">
        <v>29</v>
      </c>
      <c r="S104" s="47" t="s">
        <v>349</v>
      </c>
      <c r="T104" s="48"/>
    </row>
    <row r="105" spans="1:20" ht="58.5" customHeight="1">
      <c r="A105" s="19" t="s">
        <v>23</v>
      </c>
      <c r="B105" s="56" t="s">
        <v>463</v>
      </c>
      <c r="C105" s="57" t="s">
        <v>464</v>
      </c>
      <c r="D105" s="56" t="s">
        <v>465</v>
      </c>
      <c r="E105" s="21" t="s">
        <v>27</v>
      </c>
      <c r="F105" s="22" t="s">
        <v>466</v>
      </c>
      <c r="G105" s="58">
        <f t="shared" si="9"/>
        <v>88.2</v>
      </c>
      <c r="H105" s="29"/>
      <c r="I105" s="29">
        <v>88.2</v>
      </c>
      <c r="J105" s="69"/>
      <c r="K105" s="69"/>
      <c r="L105" s="76">
        <f t="shared" si="8"/>
        <v>88.2</v>
      </c>
      <c r="M105" s="47"/>
      <c r="N105" s="77"/>
      <c r="O105" s="47"/>
      <c r="P105" s="47"/>
      <c r="Q105" s="47"/>
      <c r="R105" s="47" t="s">
        <v>29</v>
      </c>
      <c r="S105" s="47" t="s">
        <v>349</v>
      </c>
      <c r="T105" s="48"/>
    </row>
    <row r="106" spans="1:20" ht="64.5" customHeight="1">
      <c r="A106" s="19" t="s">
        <v>23</v>
      </c>
      <c r="B106" s="56" t="s">
        <v>467</v>
      </c>
      <c r="C106" s="57" t="s">
        <v>468</v>
      </c>
      <c r="D106" s="56" t="s">
        <v>469</v>
      </c>
      <c r="E106" s="21" t="s">
        <v>27</v>
      </c>
      <c r="F106" s="22" t="s">
        <v>470</v>
      </c>
      <c r="G106" s="58">
        <f t="shared" si="9"/>
        <v>51.239999999999995</v>
      </c>
      <c r="H106" s="29"/>
      <c r="I106" s="29">
        <v>51.239999999999995</v>
      </c>
      <c r="J106" s="69"/>
      <c r="K106" s="69"/>
      <c r="L106" s="76">
        <f t="shared" si="8"/>
        <v>51.239999999999995</v>
      </c>
      <c r="M106" s="47"/>
      <c r="N106" s="77"/>
      <c r="O106" s="47"/>
      <c r="P106" s="47"/>
      <c r="Q106" s="47"/>
      <c r="R106" s="47" t="s">
        <v>29</v>
      </c>
      <c r="S106" s="47" t="s">
        <v>349</v>
      </c>
      <c r="T106" s="48"/>
    </row>
    <row r="107" spans="1:20" ht="54" customHeight="1">
      <c r="A107" s="19" t="s">
        <v>23</v>
      </c>
      <c r="B107" s="56" t="s">
        <v>471</v>
      </c>
      <c r="C107" s="57" t="s">
        <v>472</v>
      </c>
      <c r="D107" s="56" t="s">
        <v>473</v>
      </c>
      <c r="E107" s="21" t="s">
        <v>27</v>
      </c>
      <c r="F107" s="22" t="s">
        <v>416</v>
      </c>
      <c r="G107" s="58">
        <f t="shared" si="9"/>
        <v>47.04</v>
      </c>
      <c r="H107" s="29"/>
      <c r="I107" s="29">
        <v>47.04</v>
      </c>
      <c r="J107" s="69"/>
      <c r="K107" s="69"/>
      <c r="L107" s="76">
        <f t="shared" si="8"/>
        <v>47.04</v>
      </c>
      <c r="M107" s="47"/>
      <c r="N107" s="77"/>
      <c r="O107" s="47"/>
      <c r="P107" s="47"/>
      <c r="Q107" s="47"/>
      <c r="R107" s="47" t="s">
        <v>29</v>
      </c>
      <c r="S107" s="47" t="s">
        <v>349</v>
      </c>
      <c r="T107" s="48"/>
    </row>
    <row r="108" spans="1:20" ht="48" customHeight="1">
      <c r="A108" s="19" t="s">
        <v>23</v>
      </c>
      <c r="B108" s="67" t="s">
        <v>474</v>
      </c>
      <c r="C108" s="67"/>
      <c r="D108" s="67"/>
      <c r="E108" s="67"/>
      <c r="F108" s="67"/>
      <c r="G108" s="68">
        <f aca="true" t="shared" si="10" ref="G108:L108">SUM(G5:G107)</f>
        <v>6029.999999999996</v>
      </c>
      <c r="H108" s="69">
        <f t="shared" si="10"/>
        <v>3500.380000000001</v>
      </c>
      <c r="I108" s="69">
        <f t="shared" si="10"/>
        <v>2529.62</v>
      </c>
      <c r="J108" s="69">
        <f t="shared" si="10"/>
        <v>0</v>
      </c>
      <c r="K108" s="69">
        <f t="shared" si="10"/>
        <v>0</v>
      </c>
      <c r="L108" s="69">
        <f t="shared" si="10"/>
        <v>6029.999999999996</v>
      </c>
      <c r="M108" s="47"/>
      <c r="N108" s="77"/>
      <c r="O108" s="47"/>
      <c r="P108" s="47"/>
      <c r="Q108" s="47"/>
      <c r="R108" s="47"/>
      <c r="S108" s="47"/>
      <c r="T108" s="48"/>
    </row>
    <row r="109" spans="6:17" ht="14.25" customHeight="1">
      <c r="F109" s="70"/>
      <c r="G109" s="71"/>
      <c r="H109" s="72"/>
      <c r="I109" s="72"/>
      <c r="J109" s="72"/>
      <c r="K109" s="72"/>
      <c r="L109" s="72"/>
      <c r="M109" s="72"/>
      <c r="N109" s="85"/>
      <c r="O109" s="72"/>
      <c r="P109" s="72"/>
      <c r="Q109" s="72"/>
    </row>
    <row r="110" spans="6:17" ht="14.25" customHeight="1">
      <c r="F110" s="70"/>
      <c r="G110" s="71"/>
      <c r="H110" s="72"/>
      <c r="I110" s="72"/>
      <c r="J110" s="72"/>
      <c r="K110" s="72"/>
      <c r="L110" s="72"/>
      <c r="M110" s="72"/>
      <c r="N110" s="85"/>
      <c r="O110" s="72"/>
      <c r="P110" s="72"/>
      <c r="Q110" s="72"/>
    </row>
    <row r="111" ht="14.25" customHeight="1">
      <c r="F111" s="70"/>
    </row>
    <row r="112" spans="6:15" ht="14.25" customHeight="1">
      <c r="F112" s="70"/>
      <c r="O112" s="2"/>
    </row>
    <row r="113" spans="2:20" ht="14.25" customHeight="1">
      <c r="B113" s="2"/>
      <c r="C113" s="2"/>
      <c r="D113" s="2"/>
      <c r="E113" s="2"/>
      <c r="F113" s="7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ht="14.25">
      <c r="F114" s="70"/>
    </row>
    <row r="115" ht="14.25">
      <c r="F115" s="70"/>
    </row>
    <row r="116" ht="14.25">
      <c r="F116" s="70"/>
    </row>
    <row r="117" ht="14.25">
      <c r="F117" s="70"/>
    </row>
    <row r="118" ht="14.25">
      <c r="F118" s="70"/>
    </row>
    <row r="119" ht="14.25">
      <c r="F119" s="70"/>
    </row>
    <row r="120" ht="14.25">
      <c r="F120" s="70"/>
    </row>
    <row r="121" ht="14.25">
      <c r="F121" s="70"/>
    </row>
    <row r="122" ht="14.25">
      <c r="F122" s="70"/>
    </row>
    <row r="123" ht="14.25">
      <c r="F123" s="70"/>
    </row>
    <row r="124" ht="14.25">
      <c r="F124" s="70"/>
    </row>
    <row r="125" ht="14.25">
      <c r="F125" s="70"/>
    </row>
    <row r="126" ht="14.25">
      <c r="F126" s="70"/>
    </row>
    <row r="127" ht="14.25">
      <c r="F127" s="70"/>
    </row>
    <row r="128" ht="14.25">
      <c r="F128" s="70"/>
    </row>
    <row r="129" ht="14.25">
      <c r="F129" s="70"/>
    </row>
    <row r="130" ht="14.25">
      <c r="F130" s="70"/>
    </row>
    <row r="131" ht="14.25">
      <c r="F131" s="70"/>
    </row>
    <row r="132" ht="14.25">
      <c r="F132" s="70"/>
    </row>
    <row r="133" ht="14.25">
      <c r="F133" s="70"/>
    </row>
    <row r="134" ht="14.25">
      <c r="F134" s="70"/>
    </row>
    <row r="135" ht="14.25">
      <c r="F135" s="70"/>
    </row>
    <row r="136" ht="14.25">
      <c r="F136" s="70"/>
    </row>
    <row r="137" ht="14.25">
      <c r="F137" s="70"/>
    </row>
    <row r="138" ht="14.25">
      <c r="F138" s="70"/>
    </row>
    <row r="139" ht="14.25">
      <c r="F139" s="70"/>
    </row>
    <row r="140" ht="14.25">
      <c r="F140" s="70"/>
    </row>
    <row r="141" ht="14.25">
      <c r="F141" s="70"/>
    </row>
    <row r="142" ht="14.25">
      <c r="F142" s="70"/>
    </row>
    <row r="143" ht="14.25">
      <c r="F143" s="70"/>
    </row>
    <row r="144" ht="14.25">
      <c r="F144" s="70"/>
    </row>
    <row r="145" ht="14.25">
      <c r="F145" s="70"/>
    </row>
    <row r="146" ht="14.25">
      <c r="F146" s="70"/>
    </row>
    <row r="147" ht="14.25">
      <c r="F147" s="70"/>
    </row>
    <row r="148" ht="14.25">
      <c r="F148" s="70"/>
    </row>
    <row r="149" ht="14.25">
      <c r="F149" s="70"/>
    </row>
    <row r="150" ht="14.25">
      <c r="F150" s="70"/>
    </row>
    <row r="151" ht="14.25">
      <c r="F151" s="70"/>
    </row>
    <row r="152" ht="14.25">
      <c r="F152" s="70"/>
    </row>
    <row r="153" ht="14.25">
      <c r="F153" s="70"/>
    </row>
    <row r="154" ht="14.25">
      <c r="F154" s="70"/>
    </row>
    <row r="155" ht="14.25">
      <c r="F155" s="70"/>
    </row>
    <row r="156" ht="14.25">
      <c r="F156" s="70"/>
    </row>
    <row r="157" ht="14.25">
      <c r="F157" s="70"/>
    </row>
    <row r="158" ht="14.25">
      <c r="F158" s="70"/>
    </row>
    <row r="159" ht="14.25">
      <c r="F159" s="70"/>
    </row>
    <row r="160" ht="14.25">
      <c r="F160" s="70"/>
    </row>
    <row r="161" ht="14.25">
      <c r="F161" s="70"/>
    </row>
    <row r="162" ht="14.25">
      <c r="F162" s="70"/>
    </row>
    <row r="163" ht="14.25">
      <c r="F163" s="70"/>
    </row>
    <row r="164" ht="14.25">
      <c r="F164" s="70"/>
    </row>
    <row r="165" ht="14.25">
      <c r="F165" s="70"/>
    </row>
    <row r="166" ht="14.25">
      <c r="F166" s="70"/>
    </row>
    <row r="167" ht="14.25">
      <c r="F167" s="70"/>
    </row>
    <row r="168" ht="14.25">
      <c r="F168" s="70"/>
    </row>
    <row r="169" ht="14.25">
      <c r="F169" s="70"/>
    </row>
    <row r="170" ht="14.25">
      <c r="F170" s="70"/>
    </row>
    <row r="171" ht="14.25">
      <c r="F171" s="70"/>
    </row>
    <row r="172" ht="14.25">
      <c r="F172" s="70"/>
    </row>
    <row r="173" ht="14.25">
      <c r="F173" s="70"/>
    </row>
    <row r="174" ht="14.25">
      <c r="F174" s="70"/>
    </row>
    <row r="175" ht="14.25">
      <c r="F175" s="70"/>
    </row>
    <row r="176" ht="14.25">
      <c r="F176" s="70"/>
    </row>
    <row r="177" ht="14.25">
      <c r="F177" s="70"/>
    </row>
    <row r="178" ht="14.25">
      <c r="F178" s="70"/>
    </row>
    <row r="179" ht="14.25">
      <c r="F179" s="70"/>
    </row>
    <row r="180" ht="14.25">
      <c r="F180" s="70"/>
    </row>
    <row r="181" ht="14.25">
      <c r="F181" s="70"/>
    </row>
    <row r="182" ht="14.25">
      <c r="F182" s="70"/>
    </row>
    <row r="183" ht="14.25">
      <c r="F183" s="70"/>
    </row>
    <row r="184" ht="14.25">
      <c r="F184" s="70"/>
    </row>
    <row r="185" ht="14.25">
      <c r="F185" s="70"/>
    </row>
    <row r="186" ht="14.25">
      <c r="F186" s="70"/>
    </row>
    <row r="187" ht="14.25">
      <c r="F187" s="70"/>
    </row>
    <row r="188" ht="14.25">
      <c r="F188" s="70"/>
    </row>
    <row r="189" ht="14.25">
      <c r="F189" s="70"/>
    </row>
    <row r="190" ht="14.25">
      <c r="F190" s="70"/>
    </row>
    <row r="191" ht="14.25">
      <c r="F191" s="70"/>
    </row>
    <row r="192" ht="14.25">
      <c r="F192" s="70"/>
    </row>
    <row r="193" ht="14.25">
      <c r="F193" s="70"/>
    </row>
    <row r="194" ht="14.25">
      <c r="F194" s="70"/>
    </row>
    <row r="195" ht="14.25">
      <c r="F195" s="70"/>
    </row>
    <row r="196" ht="14.25">
      <c r="F196" s="70"/>
    </row>
    <row r="197" ht="14.25">
      <c r="F197" s="70"/>
    </row>
    <row r="198" ht="14.25">
      <c r="F198" s="70"/>
    </row>
    <row r="199" ht="14.25">
      <c r="F199" s="70"/>
    </row>
    <row r="200" ht="14.25">
      <c r="F200" s="70"/>
    </row>
    <row r="201" ht="14.25">
      <c r="F201" s="70"/>
    </row>
    <row r="202" ht="14.25">
      <c r="F202" s="70"/>
    </row>
    <row r="203" ht="14.25">
      <c r="F203" s="70"/>
    </row>
    <row r="204" ht="14.25">
      <c r="F204" s="70"/>
    </row>
    <row r="205" ht="14.25">
      <c r="F205" s="70"/>
    </row>
    <row r="206" ht="14.25">
      <c r="F206" s="70"/>
    </row>
    <row r="207" ht="14.25">
      <c r="F207" s="70"/>
    </row>
    <row r="208" ht="14.25">
      <c r="F208" s="70"/>
    </row>
    <row r="209" ht="14.25">
      <c r="F209" s="70"/>
    </row>
    <row r="210" ht="14.25">
      <c r="F210" s="70"/>
    </row>
    <row r="211" ht="14.25">
      <c r="F211" s="70"/>
    </row>
    <row r="212" ht="14.25">
      <c r="F212" s="70"/>
    </row>
    <row r="213" ht="14.25">
      <c r="F213" s="70"/>
    </row>
    <row r="214" ht="14.25">
      <c r="F214" s="70"/>
    </row>
    <row r="215" ht="14.25">
      <c r="F215" s="70"/>
    </row>
    <row r="216" ht="14.25">
      <c r="F216" s="70"/>
    </row>
    <row r="217" ht="14.25">
      <c r="F217" s="70"/>
    </row>
    <row r="218" ht="14.25">
      <c r="F218" s="70"/>
    </row>
  </sheetData>
  <sheetProtection/>
  <autoFilter ref="A4:T108"/>
  <mergeCells count="16">
    <mergeCell ref="B1:T1"/>
    <mergeCell ref="G2:Q2"/>
    <mergeCell ref="H3:L3"/>
    <mergeCell ref="M3:P3"/>
    <mergeCell ref="B108:F108"/>
    <mergeCell ref="A2:A4"/>
    <mergeCell ref="B2:B4"/>
    <mergeCell ref="C2:C4"/>
    <mergeCell ref="D2:D4"/>
    <mergeCell ref="E2:E4"/>
    <mergeCell ref="F2:F4"/>
    <mergeCell ref="G3:G4"/>
    <mergeCell ref="Q3:Q4"/>
    <mergeCell ref="R2:R4"/>
    <mergeCell ref="S2:S4"/>
    <mergeCell ref="T2:T4"/>
  </mergeCells>
  <printOptions horizontalCentered="1"/>
  <pageMargins left="0.07874015748031496" right="0.07874015748031496" top="0.2362204724409449" bottom="0.1968503937007874" header="0.15748031496062992" footer="0.15748031496062992"/>
  <pageSetup horizontalDpi="600" verticalDpi="600" orientation="landscape" paperSize="9" scale="95"/>
  <ignoredErrors>
    <ignoredError sqref="G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悠悠我心</cp:lastModifiedBy>
  <cp:lastPrinted>2020-07-18T11:12:35Z</cp:lastPrinted>
  <dcterms:created xsi:type="dcterms:W3CDTF">2016-11-25T07:43:38Z</dcterms:created>
  <dcterms:modified xsi:type="dcterms:W3CDTF">2020-09-16T07:51:29Z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